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IV\SGL\Tarife Gem\SPITEX\AG Medizinische Überwachung\Workshop_Info 2.12.2019\Aufgeschaltete Dokumente\Aktualisierung 8.5.2023\"/>
    </mc:Choice>
  </mc:AlternateContent>
  <xr:revisionPtr revIDLastSave="0" documentId="13_ncr:1_{9C80A6FF-E052-45C5-90B1-16DB5196E2DB}" xr6:coauthVersionLast="47" xr6:coauthVersionMax="47" xr10:uidLastSave="{00000000-0000-0000-0000-000000000000}"/>
  <bookViews>
    <workbookView xWindow="-110" yWindow="-110" windowWidth="19420" windowHeight="10420" activeTab="1" xr2:uid="{00000000-000D-0000-FFFF-FFFF00000000}"/>
  </bookViews>
  <sheets>
    <sheet name="Rilevazione del bisogno Spitex" sheetId="5" r:id="rId1"/>
    <sheet name="Modulo sorv. LD" sheetId="8" r:id="rId2"/>
    <sheet name="Prescr. medica Spitex" sheetId="7" r:id="rId3"/>
  </sheets>
  <definedNames>
    <definedName name="Ausbildung">#REF!</definedName>
    <definedName name="_xlnm.Print_Area" localSheetId="1">'Modulo sorv. LD'!$A$1:$H$102</definedName>
    <definedName name="_xlnm.Print_Area" localSheetId="2">'Prescr. medica Spitex'!$A$1:$C$37</definedName>
    <definedName name="_xlnm.Print_Titles" localSheetId="0">'Rilevazione del bisogno Spitex'!$6:$6</definedName>
    <definedName name="Kontrollkästchen1" localSheetId="2">'Prescr. medica Spitex'!#REF!</definedName>
    <definedName name="Kontrollkästchen11" localSheetId="2">'Prescr. medica Spitex'!#REF!</definedName>
    <definedName name="Kontrollkästchen12" localSheetId="2">'Prescr. medica Spitex'!#REF!</definedName>
    <definedName name="Kontrollkästchen2" localSheetId="2">'Prescr. medica Spitex'!$B$12</definedName>
    <definedName name="Kontrollkästchen3" localSheetId="2">'Prescr. medica Spitex'!$B$13</definedName>
    <definedName name="Kontrollkästchen4" localSheetId="2">'Prescr. medica Spitex'!#REF!</definedName>
    <definedName name="Kontrollkästchen5" localSheetId="2">'Prescr. medica Spitex'!#REF!</definedName>
    <definedName name="Kontrollkästchen6" localSheetId="2">'Prescr. medica Spitex'!$C$12</definedName>
    <definedName name="Kontrollkästchen7" localSheetId="2">'Prescr. medica Spitex'!$C$13</definedName>
    <definedName name="Kontrollkästchen8" localSheetId="2">'Prescr. medica Spitex'!#REF!</definedName>
    <definedName name="Kontrollkästchen9" localSheetId="2">'Prescr. medica Spitex'!#REF!</definedName>
    <definedName name="Text10" localSheetId="2">'Prescr. medica Spitex'!#REF!</definedName>
    <definedName name="Text12" localSheetId="2">'Prescr. medica Spitex'!$B$23</definedName>
    <definedName name="Text13" localSheetId="2">'Prescr. medica Spitex'!$C$18</definedName>
    <definedName name="Text14" localSheetId="2">'Prescr. medica Spitex'!$C$19</definedName>
    <definedName name="Text16" localSheetId="2">'Prescr. medica Spitex'!#REF!</definedName>
    <definedName name="Text17" localSheetId="2">'Prescr. medica Spitex'!$C$23</definedName>
    <definedName name="Text18" localSheetId="2">'Prescr. medica Spitex'!#REF!</definedName>
    <definedName name="Text19" localSheetId="2">'Prescr. medica Spitex'!#REF!</definedName>
    <definedName name="Text21" localSheetId="2">'Prescr. medica Spitex'!#REF!</definedName>
    <definedName name="Text22" localSheetId="2">'Prescr. medica Spitex'!#REF!</definedName>
    <definedName name="Text23" localSheetId="2">'Prescr. medica Spitex'!#REF!</definedName>
    <definedName name="Text40" localSheetId="2">'Prescr. medica Spitex'!$B$15</definedName>
    <definedName name="Text42" localSheetId="2">'Prescr. medica Spitex'!#REF!</definedName>
    <definedName name="Text44" localSheetId="2">'Prescr. medica Spitex'!#REF!</definedName>
    <definedName name="Text45" localSheetId="2">'Prescr. medica Spitex'!$B$21</definedName>
    <definedName name="Text46" localSheetId="2">'Prescr. medica Spitex'!#REF!</definedName>
    <definedName name="Text47" localSheetId="2">'Prescr. medica Spitex'!#REF!</definedName>
    <definedName name="Text48" localSheetId="2">'Prescr. medica Spitex'!#REF!</definedName>
    <definedName name="Text49" localSheetId="2">'Prescr. medica Spitex'!$C$21</definedName>
    <definedName name="Text50" localSheetId="2">'Prescr. medica Spitex'!#REF!</definedName>
    <definedName name="Text51" localSheetId="2">'Prescr. medica Spitex'!#REF!</definedName>
    <definedName name="Text52" localSheetId="2">'Prescr. medica Spitex'!#REF!</definedName>
    <definedName name="Text53" localSheetId="2">'Prescr. medica Spitex'!#REF!</definedName>
    <definedName name="Text54" localSheetId="2">'Prescr. medica Spitex'!#REF!</definedName>
    <definedName name="Text55" localSheetId="2">'Prescr. medica Spitex'!#REF!</definedName>
    <definedName name="Text56" localSheetId="2">'Prescr. medica Spitex'!#REF!</definedName>
    <definedName name="Text57" localSheetId="2">'Prescr. medica Spitex'!#REF!</definedName>
    <definedName name="Text58" localSheetId="2">'Prescr. medica Spitex'!#REF!</definedName>
    <definedName name="Text8" localSheetId="2">'Prescr. medica Spitex'!$B$18</definedName>
    <definedName name="Text9" localSheetId="2">'Prescr. medica Spitex'!$B$19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2" i="7" l="1"/>
  <c r="C18" i="7" l="1"/>
  <c r="B29" i="7"/>
  <c r="A33" i="7" l="1"/>
  <c r="H90" i="5" l="1"/>
  <c r="H63" i="5"/>
  <c r="C19" i="7" l="1"/>
  <c r="C20" i="7"/>
  <c r="F3" i="8" l="1"/>
  <c r="F2" i="8"/>
  <c r="F1" i="8"/>
  <c r="B9" i="7" l="1"/>
  <c r="B8" i="7"/>
  <c r="B7" i="7"/>
  <c r="H31" i="5" l="1"/>
  <c r="B25" i="7" l="1"/>
  <c r="B21" i="7"/>
  <c r="I13" i="8" l="1"/>
  <c r="I75" i="8"/>
  <c r="I37" i="8"/>
  <c r="I53" i="8"/>
  <c r="I7" i="8" l="1"/>
  <c r="I79" i="8"/>
  <c r="I23" i="8"/>
  <c r="I57" i="8"/>
  <c r="I17" i="8"/>
  <c r="I67" i="8"/>
  <c r="I51" i="8"/>
  <c r="I35" i="8"/>
  <c r="I27" i="8"/>
  <c r="I11" i="8"/>
  <c r="I61" i="8"/>
  <c r="I45" i="8"/>
  <c r="I83" i="8"/>
  <c r="I55" i="8"/>
  <c r="I39" i="8"/>
  <c r="I15" i="8"/>
  <c r="I65" i="8"/>
  <c r="I49" i="8"/>
  <c r="I33" i="8"/>
  <c r="I28" i="8"/>
  <c r="I63" i="8"/>
  <c r="I47" i="8"/>
  <c r="I25" i="8"/>
  <c r="I9" i="8"/>
  <c r="I59" i="8"/>
  <c r="I43" i="8"/>
  <c r="I81" i="8"/>
  <c r="I41" i="8"/>
  <c r="I21" i="8"/>
  <c r="I77" i="8"/>
  <c r="I19" i="8"/>
  <c r="I69" i="8"/>
  <c r="I85" i="8" l="1"/>
  <c r="J85" i="8" s="1"/>
  <c r="F85" i="8" s="1"/>
  <c r="I29" i="8"/>
  <c r="J29" i="8" s="1"/>
  <c r="F29" i="8" s="1"/>
  <c r="I71" i="8"/>
  <c r="J71" i="8" s="1"/>
  <c r="F71" i="8" s="1"/>
  <c r="G92" i="8" l="1"/>
</calcChain>
</file>

<file path=xl/sharedStrings.xml><?xml version="1.0" encoding="utf-8"?>
<sst xmlns="http://schemas.openxmlformats.org/spreadsheetml/2006/main" count="412" uniqueCount="317">
  <si>
    <t>Prescrizione per le cure Spitex e la sorveglianza medica</t>
  </si>
  <si>
    <t>Dati della persona assicurata:</t>
  </si>
  <si>
    <t>Cognome, nome:</t>
  </si>
  <si>
    <t xml:space="preserve">Data di nascita: </t>
  </si>
  <si>
    <t>Data della richiesta:</t>
  </si>
  <si>
    <t>Indirizzo:</t>
  </si>
  <si>
    <t>Numero AVS:</t>
  </si>
  <si>
    <t>Diagnosi:</t>
  </si>
  <si>
    <t>Uscita dall’ospedale:</t>
  </si>
  <si>
    <t>Nome dell’istituto:</t>
  </si>
  <si>
    <t>Data di uscita:</t>
  </si>
  <si>
    <t>Persona di contatto del servizio Spitex per bambini:</t>
  </si>
  <si>
    <t>Organo esecutivo:</t>
  </si>
  <si>
    <t>Data della rilevazione del bisogno:</t>
  </si>
  <si>
    <t>1. Valutazione e consulenza</t>
  </si>
  <si>
    <t>Descrizione</t>
  </si>
  <si>
    <t>8 ore per ogni nuovo caso di cura e/o per ogni revisione</t>
  </si>
  <si>
    <r>
      <rPr>
        <b/>
        <sz val="11"/>
        <color rgb="FF000000"/>
        <rFont val="Arial"/>
        <family val="2"/>
      </rPr>
      <t>1.2</t>
    </r>
    <r>
      <rPr>
        <sz val="11"/>
        <color rgb="FF000000"/>
        <rFont val="Arial"/>
        <family val="2"/>
      </rPr>
      <t xml:space="preserve"> Consulenza e istruzione della persona assicurata e degli ausiliari non professionisti per l’esecuzione delle cure, segnatamente per quanto concerne il modo di affrontare la malattia, la somministrazione dei medicamenti o l’impiego di apparecchi medici.</t>
    </r>
    <r>
      <rPr>
        <sz val="11"/>
        <color rgb="FF000000"/>
        <rFont val="Arial"/>
        <family val="2"/>
      </rPr>
      <t xml:space="preserve"> </t>
    </r>
    <r>
      <rPr>
        <sz val="11"/>
        <color rgb="FF000000"/>
        <rFont val="Arial"/>
        <family val="2"/>
      </rPr>
      <t>Istruzione concernente le cure da prodigare ed esecuzione dei controlli necessari.</t>
    </r>
    <r>
      <rPr>
        <sz val="11"/>
        <color rgb="FF000000"/>
        <rFont val="Arial"/>
        <family val="2"/>
      </rPr>
      <t xml:space="preserve"> </t>
    </r>
    <r>
      <rPr>
        <sz val="11"/>
        <color rgb="FF000000"/>
        <rFont val="Arial"/>
        <family val="2"/>
      </rPr>
      <t>Per quanto concerne l’istruzione, le prestazioni da fornire vanno documentate in modo dettagliato.</t>
    </r>
    <r>
      <rPr>
        <sz val="11"/>
        <color rgb="FF000000"/>
        <rFont val="Arial"/>
        <family val="2"/>
      </rPr>
      <t xml:space="preserve"> </t>
    </r>
  </si>
  <si>
    <t>All’inizio delle cure a casa, complessivamente</t>
  </si>
  <si>
    <t>45 ore nei primi 3 mesi</t>
  </si>
  <si>
    <t>In seguito</t>
  </si>
  <si>
    <t>35 ore all’anno</t>
  </si>
  <si>
    <r>
      <rPr>
        <b/>
        <sz val="11"/>
        <color rgb="FF000000"/>
        <rFont val="Arial"/>
        <family val="2"/>
      </rPr>
      <t>1.3</t>
    </r>
    <r>
      <rPr>
        <sz val="11"/>
        <color rgb="FF000000"/>
        <rFont val="Arial"/>
        <family val="2"/>
      </rPr>
      <t xml:space="preserve"> Provvedimenti di coordinamento in situazioni di cura molto complesse e nel contempo molto instabili.</t>
    </r>
    <r>
      <rPr>
        <sz val="11"/>
        <color theme="1"/>
        <rFont val="Calibri"/>
        <family val="2"/>
      </rPr>
      <t xml:space="preserve"> </t>
    </r>
  </si>
  <si>
    <t>6 ore alla settimana</t>
  </si>
  <si>
    <t>«Coordinamento» significa: contatto diretto tra chi presta le cure e il personale medico (medici o infermieri) per il coordinamento delle cure mediche.</t>
  </si>
  <si>
    <t>«Molto complesse» significa che, generalmente, sono coinvolti diversi medici specialisti.</t>
  </si>
  <si>
    <t xml:space="preserve">«Instabili» significa che l'onere di cura subisce continuamente importanti mutamenti. </t>
  </si>
  <si>
    <t>Medico</t>
  </si>
  <si>
    <t>Motivo</t>
  </si>
  <si>
    <t>Frequenza</t>
  </si>
  <si>
    <t>Servizi specializzati</t>
  </si>
  <si>
    <t>2. Esami e cure 1</t>
  </si>
  <si>
    <t>Numero di interventi alla settimana</t>
  </si>
  <si>
    <t>Durata in minuti per intervento</t>
  </si>
  <si>
    <t>Valutazione dello stato di salute generale (compreso il controllo dei segni vitali)</t>
  </si>
  <si>
    <t>10 minuti per intervento</t>
  </si>
  <si>
    <t>Prelievo di materiale per esame di laboratorio</t>
  </si>
  <si>
    <t>20 minuti per prelievo (in caso di CVC: 40 min.)</t>
  </si>
  <si>
    <t>Provvedimenti di terapia respiratoria (quali somministrazione di ossigeno, inalazioni, esercizi respiratori semplici, aspirazione)</t>
  </si>
  <si>
    <t>60 minuti per intervento</t>
  </si>
  <si>
    <t>Posa di sonde e/o cateteri e conseguenti provvedimenti sanitari</t>
  </si>
  <si>
    <t>35 minuti per intervento</t>
  </si>
  <si>
    <t>Provvedimenti sanitari per la somministrazione enterale o parenterale di soluzioni nutritive, comprese la preparazione e l’esecuzione</t>
  </si>
  <si>
    <t xml:space="preserve"> Enterale: 75 minuti per intervento
Parenterale: 165 minuti al giorno</t>
  </si>
  <si>
    <t>Provvedimenti sanitari in caso di dialisi peritoneale</t>
  </si>
  <si>
    <t>120 minuti per intervento</t>
  </si>
  <si>
    <t>Preparazione e somministrazione di medicamenti</t>
  </si>
  <si>
    <t>Per via orale, sottocutanea, intramuscolare, anale, transcutanea o per sonda</t>
  </si>
  <si>
    <t>45 minuti per intervento (fino a 10 medicamenti differenti); oltre 45 minuti, conteggiare il tempo effettivo al giorno motivando il superamento</t>
  </si>
  <si>
    <t>Per via intravenosa, perfusione breve</t>
  </si>
  <si>
    <t>Trasfusioni, virostatici e citostatici</t>
  </si>
  <si>
    <t>2 ore per intervento</t>
  </si>
  <si>
    <t>Problemi della pelle</t>
  </si>
  <si>
    <t>Sorveglianza e valutazione in caso di prevalenti gravi problemi della pelle, comprese la medicazione di piaghe e cavità del corpo, le cure per pazienti con stoma ecc.</t>
  </si>
  <si>
    <t>Epidermolisi bullosa</t>
  </si>
  <si>
    <t>Provvedimenti sanitari per bagni medicinali in caso di gravi problemi della pelle</t>
  </si>
  <si>
    <t>30 minuti per intervento</t>
  </si>
  <si>
    <t>Provvedimenti sanitari in caso di turbe dell’evacuazione urinaria o intestinale</t>
  </si>
  <si>
    <t>Controllo dei sintomi e provvedimenti sanitari nella fase palliativa e palliativa-terminale</t>
  </si>
  <si>
    <t>Secondo richiesta del medico curante d'intesa con il personale infermieristico che assiste la persona assicurata</t>
  </si>
  <si>
    <t>TOTALE (in hh.mm alla settimana)</t>
  </si>
  <si>
    <t>3. Esami e cure 2: sorveglianza medica di breve durata</t>
  </si>
  <si>
    <t xml:space="preserve">Sorveglianza di breve durata
(valutazione clinica) </t>
  </si>
  <si>
    <t>SISTEMA DI ORGANI</t>
  </si>
  <si>
    <t>Problema / Rischi</t>
  </si>
  <si>
    <t>Quadro clinico; indicazione medica (esempi)</t>
  </si>
  <si>
    <t>Durata in ore</t>
  </si>
  <si>
    <t xml:space="preserve">SISTEMA RESPIRATORIO 
</t>
  </si>
  <si>
    <t>Rischio di arresto respiratorio</t>
  </si>
  <si>
    <t>Disturbi della regolazione della respirazione, ostruzione delle vie respiratorie, disturbi della diffusione, insufficienza della pompa respiratoria, problema alla parete toracica</t>
  </si>
  <si>
    <t>0,25–1 ore al giorno</t>
  </si>
  <si>
    <t>Ostruzione acuta delle vie respiratorie</t>
  </si>
  <si>
    <t>Insufficienza respiratoria</t>
  </si>
  <si>
    <t>Rischio di aspirazione</t>
  </si>
  <si>
    <t xml:space="preserve">SISTEMA CARDIACO 
</t>
  </si>
  <si>
    <t>Arresto cardiaco</t>
  </si>
  <si>
    <t>Disturbi del ritmo, ipoplasia, malformazioni, paziente in attesa di trapianto od operazione</t>
  </si>
  <si>
    <t>0,5–1,5 ore al giorno</t>
  </si>
  <si>
    <t>Insufficienza cardiaca</t>
  </si>
  <si>
    <t>Aritmia</t>
  </si>
  <si>
    <t>Condizioni ipossiche</t>
  </si>
  <si>
    <t xml:space="preserve">SISTEMA NERVOSO CENTRALE E PERIFERICO 
</t>
  </si>
  <si>
    <t>Stato di male epilettico</t>
  </si>
  <si>
    <t>Crampi, arresto respiratorio, rabdomiolisi</t>
  </si>
  <si>
    <t>Epilessia resistente alla terapia</t>
  </si>
  <si>
    <t>Crampi, evitare fattori scatenanti</t>
  </si>
  <si>
    <t>Crisi di distonia</t>
  </si>
  <si>
    <t>Febbre alta, crampi, apnee</t>
  </si>
  <si>
    <t>Spasmi focali in caso di paralisi cerebrale</t>
  </si>
  <si>
    <t>Arresto respiratorio da contrazione della faringe</t>
  </si>
  <si>
    <t>Obnubilamento</t>
  </si>
  <si>
    <t>Pressione cerebrale, tumore, idrocefalia, disturbo metabolico</t>
  </si>
  <si>
    <t>Disfunzione autonomica</t>
  </si>
  <si>
    <t>Disturbo del sistema nervoso vegetativo, febbre centrale, ipotermia, disturbi cardiovascolari (pressione sanguina / polso)</t>
  </si>
  <si>
    <t>SISTEMA METABOLICO</t>
  </si>
  <si>
    <t>Crisi metaboliche (fame, vomito, stress)</t>
  </si>
  <si>
    <t>Disturbi, crisi acute concernenti: glucosio (chetosi), elettroliti, ammoniaca, proteine, lipidi ecc.</t>
  </si>
  <si>
    <t>Crisi endocrinologiche</t>
  </si>
  <si>
    <t>Crisi acute concernenti: surrene, tiroide, ipofisi</t>
  </si>
  <si>
    <t>SISTEMA RENALE</t>
  </si>
  <si>
    <t>Insufficienza renale acuta</t>
  </si>
  <si>
    <t>Crisi relative alla concentrazione di liquidi e di elettroliti</t>
  </si>
  <si>
    <t>0,5 ore al giorno</t>
  </si>
  <si>
    <t>SISTEMA EPATICO</t>
  </si>
  <si>
    <t>Insufficienza epatica acuta</t>
  </si>
  <si>
    <t>Disturbi dell’emostasi, coma epatico</t>
  </si>
  <si>
    <t>SISTEMA IMMUNITARIO E SISTEMA EMATOLOGICO</t>
  </si>
  <si>
    <t>Infezione acuta</t>
  </si>
  <si>
    <t>Sepsi, polmonite</t>
  </si>
  <si>
    <t>Rigetto acuto</t>
  </si>
  <si>
    <t>Reazione di rigetto con disfunzione dell’organo</t>
  </si>
  <si>
    <t>Emorragia acuta</t>
  </si>
  <si>
    <t>Emorragia rischiosa per la vita o per gli organi</t>
  </si>
  <si>
    <t>SISTEMA DIGESTIVO</t>
  </si>
  <si>
    <t>Grave riflusso resistente alla terapia</t>
  </si>
  <si>
    <t>Riconoscimento del riempimento acuto dello stomaco (aria, succhi gastrici)</t>
  </si>
  <si>
    <t>0,5 ore per intervento, al massimo 6 ore al giorno</t>
  </si>
  <si>
    <t>Grave intolleranza alimentare acuta, disturbi dell'assorbimento, malassorbimento</t>
  </si>
  <si>
    <t>Cambiamento dell’alimentazione (passaggio parziale all’alimentazione parenterale, nutrizione clinica)</t>
  </si>
  <si>
    <t>4. Sorveglianza medica di lunga durata</t>
  </si>
  <si>
    <t>Sorveglianza di lunga durata</t>
  </si>
  <si>
    <t>Per richiedere una sorveglianza medica di lunga durata è necessario allegare il modulo «Valutazione del bisogno di sorveglianza medica di lunga durata».</t>
  </si>
  <si>
    <t>Modulo «Valutazione del bisogno di sorveglianza medica di lunga durata»</t>
  </si>
  <si>
    <t xml:space="preserve">Spiegazioni per la compilazione: </t>
  </si>
  <si>
    <t>Con l'indicazione «per intervento» si intende il periodo di presenza ininterrotta presso la persona assicurata (dall’arrivo alla partenza). Se necessario da un punto di vista medico, sono possibili anche più interventi al giorno.</t>
  </si>
  <si>
    <t>Il servizio Spitex per bambini può computare il tempo necessario per la compilazione del presente modulo alla categoria «Valutazione e consulenza».</t>
  </si>
  <si>
    <t>Osservazioni (incl. motivazione dell’onere supplementare di ore [&gt;16h/giorno]:)</t>
  </si>
  <si>
    <t>Conferma:</t>
  </si>
  <si>
    <t>Data, timbro, firma del servizio Spitex per bambini:</t>
  </si>
  <si>
    <t xml:space="preserve">Allegati: </t>
  </si>
  <si>
    <t>- modulo «Valutazione del bisogno di sorveglianza medica di lunga durata», per far valere un bisogno di provvedimenti di questa categoria</t>
  </si>
  <si>
    <t>- valutazione del bisogno e piano di cura individuale, in caso di richiesta di sorveglianza medica di lunga durata</t>
  </si>
  <si>
    <t>Intensità</t>
  </si>
  <si>
    <r>
      <rPr>
        <b/>
        <sz val="9"/>
        <color theme="1"/>
        <rFont val="Arial"/>
        <family val="2"/>
      </rPr>
      <t xml:space="preserve">Sezione
</t>
    </r>
    <r>
      <rPr>
        <b/>
        <sz val="11"/>
        <color theme="1"/>
        <rFont val="Arial"/>
        <family val="2"/>
      </rPr>
      <t>1</t>
    </r>
  </si>
  <si>
    <t xml:space="preserve">Diagnosi infermieristiche rilevanti </t>
  </si>
  <si>
    <t>NANDA</t>
  </si>
  <si>
    <r>
      <rPr>
        <sz val="11"/>
        <color theme="1"/>
        <rFont val="Arial"/>
        <family val="2"/>
      </rPr>
      <t xml:space="preserve">Intensità
</t>
    </r>
    <r>
      <rPr>
        <sz val="9"/>
        <color theme="1"/>
        <rFont val="Arial"/>
        <family val="2"/>
      </rPr>
      <t>(porre una crocetta dove fa al caso)</t>
    </r>
  </si>
  <si>
    <t>Totale</t>
  </si>
  <si>
    <t>Somma ponderata in base al fattore per sezione</t>
  </si>
  <si>
    <t>Debole</t>
  </si>
  <si>
    <t>Media</t>
  </si>
  <si>
    <t>Forte</t>
  </si>
  <si>
    <t>Ventilazione spontanea compromessa (respirazione artificiale)</t>
  </si>
  <si>
    <t>00033</t>
  </si>
  <si>
    <r>
      <rPr>
        <sz val="10"/>
        <color theme="1"/>
        <rFont val="Arial"/>
        <family val="2"/>
      </rPr>
      <t>Il calo delle risorse di energia fa sì che la persona assicurata non è in grado di continuare a respirare autonomamente, funzione necessaria a vivere.</t>
    </r>
    <r>
      <rPr>
        <sz val="10"/>
        <color theme="1"/>
        <rFont val="Arial"/>
        <family val="2"/>
      </rPr>
      <t xml:space="preserve">
</t>
    </r>
    <r>
      <rPr>
        <u/>
        <sz val="10"/>
        <color theme="1"/>
        <rFont val="Arial"/>
        <family val="2"/>
      </rPr>
      <t>Portata / ripercussioni:</t>
    </r>
    <r>
      <rPr>
        <sz val="10"/>
        <color theme="1"/>
        <rFont val="Arial"/>
        <family val="2"/>
      </rPr>
      <t xml:space="preserve"> </t>
    </r>
    <r>
      <rPr>
        <sz val="10"/>
        <color theme="1"/>
        <rFont val="Arial"/>
        <family val="2"/>
      </rPr>
      <t>Riduzione del volume del respiro, calo della pressione parziale dell’ossigeno (pO</t>
    </r>
    <r>
      <rPr>
        <vertAlign val="subscript"/>
        <sz val="10"/>
        <color theme="1"/>
        <rFont val="Arial"/>
        <family val="2"/>
      </rPr>
      <t>2</t>
    </r>
    <r>
      <rPr>
        <sz val="10"/>
        <color theme="1"/>
        <rFont val="Arial"/>
        <family val="2"/>
      </rPr>
      <t>) con conseguente ipossia, aumento della pressione parziale dell’anidride carbonica (pCO</t>
    </r>
    <r>
      <rPr>
        <vertAlign val="subscript"/>
        <sz val="10"/>
        <color theme="1"/>
        <rFont val="Arial"/>
        <family val="2"/>
      </rPr>
      <t>2</t>
    </r>
    <r>
      <rPr>
        <sz val="10"/>
        <color theme="1"/>
        <rFont val="Arial"/>
        <family val="2"/>
      </rPr>
      <t>) con conseguente ipercapnia
Il minorenne non è in grado di respirare a sufficienza senza respirazione artificiale/terapia C-PAP e la sua respirazione deve essere supportata da un apparecchio.</t>
    </r>
    <r>
      <rPr>
        <sz val="10"/>
        <color theme="1"/>
        <rFont val="Arial"/>
        <family val="2"/>
      </rPr>
      <t xml:space="preserve">
</t>
    </r>
    <r>
      <rPr>
        <u/>
        <sz val="10"/>
        <color theme="1"/>
        <rFont val="Arial"/>
        <family val="2"/>
      </rPr>
      <t>Gruppi a rischio:</t>
    </r>
    <r>
      <rPr>
        <sz val="10"/>
        <color theme="1"/>
        <rFont val="Arial"/>
        <family val="2"/>
      </rPr>
      <t xml:space="preserve"> tutti i minorenni affetti da disturbi fisici e/o cognitivi o cerebrali che producono una riduzione della forza respiratoria (insufficienza della pompa respiratoria) oppure della respirazione (come nel caso dell’ipoventilazione centrale).</t>
    </r>
    <r>
      <rPr>
        <sz val="10"/>
        <color theme="1"/>
        <rFont val="Arial"/>
        <family val="2"/>
      </rPr>
      <t xml:space="preserve">
</t>
    </r>
  </si>
  <si>
    <t>Dominio 4</t>
  </si>
  <si>
    <t>Modello di respirazione inefficace</t>
  </si>
  <si>
    <t>00032</t>
  </si>
  <si>
    <r>
      <rPr>
        <sz val="10"/>
        <color theme="1"/>
        <rFont val="Arial"/>
        <family val="2"/>
      </rPr>
      <t>Inspirazione/espirazione che non produce una sufficiente aerazione dei polmoni.</t>
    </r>
    <r>
      <rPr>
        <sz val="10"/>
        <color theme="1"/>
        <rFont val="Arial"/>
        <family val="2"/>
      </rPr>
      <t xml:space="preserve">
</t>
    </r>
    <r>
      <rPr>
        <u/>
        <sz val="10"/>
        <color theme="1"/>
        <rFont val="Arial"/>
        <family val="2"/>
      </rPr>
      <t>Portata / ripercussioni:</t>
    </r>
    <r>
      <rPr>
        <sz val="10"/>
        <color theme="1"/>
        <rFont val="Arial"/>
        <family val="2"/>
      </rPr>
      <t xml:space="preserve"> </t>
    </r>
    <r>
      <rPr>
        <sz val="10"/>
        <color theme="1"/>
        <rFont val="Arial"/>
        <family val="2"/>
      </rPr>
      <t>Pressione inspiratoria ed espiratoria ridotta, dispnea, bradipnea e tachipnea.</t>
    </r>
    <r>
      <rPr>
        <sz val="10"/>
        <color theme="1"/>
        <rFont val="Arial"/>
        <family val="2"/>
      </rPr>
      <t xml:space="preserve">
</t>
    </r>
    <r>
      <rPr>
        <sz val="10"/>
        <color theme="1"/>
        <rFont val="Arial"/>
        <family val="2"/>
      </rPr>
      <t>Il minorenne ha bisogno di respirazione artificiale e/o di ossigenoterapia e di altri provvedimenti di terapia respiratoria.</t>
    </r>
    <r>
      <rPr>
        <sz val="10"/>
        <color theme="1"/>
        <rFont val="Arial"/>
        <family val="2"/>
      </rPr>
      <t xml:space="preserve">
</t>
    </r>
    <r>
      <rPr>
        <u/>
        <sz val="10"/>
        <color theme="1"/>
        <rFont val="Arial"/>
        <family val="2"/>
      </rPr>
      <t>Gruppi a rischio:</t>
    </r>
    <r>
      <rPr>
        <sz val="10"/>
        <color theme="1"/>
        <rFont val="Arial"/>
        <family val="2"/>
      </rPr>
      <t xml:space="preserve"> </t>
    </r>
    <r>
      <rPr>
        <sz val="10"/>
        <color theme="1"/>
        <rFont val="Arial"/>
        <family val="2"/>
      </rPr>
      <t>minorenni con deformazione delle vie respiratorie, della cassa toracica (disturbi muscolo-scheletrici), disturbi neuromuscolari o disturbi neurologici gravi (lesioni cerebrali/malformazioni del cervello, disturbi cognitivi).</t>
    </r>
    <r>
      <rPr>
        <sz val="10"/>
        <color theme="1"/>
        <rFont val="Arial"/>
        <family val="2"/>
      </rPr>
      <t xml:space="preserve"> 
</t>
    </r>
  </si>
  <si>
    <t>Liberazione delle vie aeree inefficace</t>
  </si>
  <si>
    <t>00031</t>
  </si>
  <si>
    <r>
      <rPr>
        <sz val="10"/>
        <color theme="1"/>
        <rFont val="Arial"/>
        <family val="2"/>
      </rPr>
      <t>Incapacità di eliminare secreti, spostamenti od ostruzioni dalle vie respiratorie e di tenerle libere.</t>
    </r>
    <r>
      <rPr>
        <sz val="10"/>
        <color theme="1"/>
        <rFont val="Arial"/>
        <family val="2"/>
      </rPr>
      <t xml:space="preserve">
</t>
    </r>
    <r>
      <rPr>
        <u/>
        <sz val="10"/>
        <color theme="1"/>
        <rFont val="Arial"/>
        <family val="2"/>
      </rPr>
      <t>Portata / ripercussioni:</t>
    </r>
    <r>
      <rPr>
        <sz val="10"/>
        <color theme="1"/>
        <rFont val="Arial"/>
        <family val="2"/>
      </rPr>
      <t xml:space="preserve"> </t>
    </r>
    <r>
      <rPr>
        <sz val="10"/>
        <color theme="1"/>
        <rFont val="Arial"/>
        <family val="2"/>
      </rPr>
      <t>Il minorenne non è in grado di espettorare o deglutire il proprio secreto,</t>
    </r>
    <r>
      <rPr>
        <sz val="10"/>
        <color theme="1"/>
        <rFont val="Arial"/>
        <family val="2"/>
      </rPr>
      <t xml:space="preserve">
</t>
    </r>
    <r>
      <rPr>
        <sz val="10"/>
        <color theme="1"/>
        <rFont val="Arial"/>
        <family val="2"/>
      </rPr>
      <t>che deve dunque essere aspirato per via orale/nasale e/o in modo invasivo con una cannula tracheale.</t>
    </r>
    <r>
      <rPr>
        <sz val="10"/>
        <color theme="1"/>
        <rFont val="Arial"/>
        <family val="2"/>
      </rPr>
      <t xml:space="preserve">
</t>
    </r>
    <r>
      <rPr>
        <u/>
        <sz val="10"/>
        <color theme="1"/>
        <rFont val="Arial"/>
        <family val="2"/>
      </rPr>
      <t>Gruppi a rischio:</t>
    </r>
    <r>
      <rPr>
        <sz val="10"/>
        <color theme="1"/>
        <rFont val="Arial"/>
        <family val="2"/>
      </rPr>
      <t xml:space="preserve"> </t>
    </r>
    <r>
      <rPr>
        <sz val="10"/>
        <color theme="1"/>
        <rFont val="Arial"/>
        <family val="2"/>
      </rPr>
      <t>minorenni con cannula tracheale, bambini con espettorazione e deglutizione inefficaci (p. es. in caso di malattie neuromuscolari, disturbi cognitivi), minorenni con sovrapproduzione di secrezione o produzione di secrezione viscosa nelle vie respiratorie superiori e inferiori.</t>
    </r>
    <r>
      <rPr>
        <sz val="10"/>
        <color theme="1"/>
        <rFont val="Arial"/>
        <family val="2"/>
      </rPr>
      <t xml:space="preserve">
</t>
    </r>
  </si>
  <si>
    <t>Dominio 11</t>
  </si>
  <si>
    <t xml:space="preserve">Scambi gassosi compromessi </t>
  </si>
  <si>
    <t>00030</t>
  </si>
  <si>
    <r>
      <rPr>
        <sz val="10"/>
        <color theme="1"/>
        <rFont val="Arial"/>
        <family val="2"/>
      </rPr>
      <t>Assimilazione di ossigeno e/o espulsione di anidride carbonica eccessive o insufficienti negli alveoli polmonari.</t>
    </r>
    <r>
      <rPr>
        <sz val="10"/>
        <color theme="1"/>
        <rFont val="Arial"/>
        <family val="2"/>
      </rPr>
      <t xml:space="preserve">
</t>
    </r>
    <r>
      <rPr>
        <u/>
        <sz val="10"/>
        <color theme="1"/>
        <rFont val="Arial"/>
        <family val="2"/>
      </rPr>
      <t>Portata / ripercussioni:</t>
    </r>
    <r>
      <rPr>
        <sz val="10"/>
        <color theme="1"/>
        <rFont val="Arial"/>
        <family val="2"/>
      </rPr>
      <t xml:space="preserve"> </t>
    </r>
    <r>
      <rPr>
        <sz val="10"/>
        <color theme="1"/>
        <rFont val="Arial"/>
        <family val="2"/>
      </rPr>
      <t>calo della pressione parziale dell’ossigeno (pO</t>
    </r>
    <r>
      <rPr>
        <vertAlign val="subscript"/>
        <sz val="10"/>
        <color theme="1"/>
        <rFont val="Arial"/>
        <family val="2"/>
      </rPr>
      <t>2</t>
    </r>
    <r>
      <rPr>
        <sz val="10"/>
        <color theme="1"/>
        <rFont val="Arial"/>
        <family val="2"/>
      </rPr>
      <t>) con conseguente ipossia, aumento della pressione parziale dell’anidride carbonica (pCO</t>
    </r>
    <r>
      <rPr>
        <vertAlign val="subscript"/>
        <sz val="10"/>
        <color theme="1"/>
        <rFont val="Arial"/>
        <family val="2"/>
      </rPr>
      <t>2</t>
    </r>
    <r>
      <rPr>
        <sz val="10"/>
        <color theme="1"/>
        <rFont val="Arial"/>
        <family val="2"/>
      </rPr>
      <t xml:space="preserve">) con conseguente ipercapnia
Il minorenne necessita di ossigeno supplementare, inalazioni, provvedimenti di aiuto alla respirazione ecc.
</t>
    </r>
    <r>
      <rPr>
        <u/>
        <sz val="10"/>
        <color theme="1"/>
        <rFont val="Arial"/>
        <family val="2"/>
      </rPr>
      <t>Gruppi a rischio:</t>
    </r>
    <r>
      <rPr>
        <sz val="10"/>
        <color theme="1"/>
        <rFont val="Arial"/>
        <family val="2"/>
      </rPr>
      <t xml:space="preserve"> </t>
    </r>
    <r>
      <rPr>
        <sz val="10"/>
        <color theme="1"/>
        <rFont val="Arial"/>
        <family val="2"/>
      </rPr>
      <t>minorenni con alterazioni delle vie respiratorie inferiori (bronchioli) o del tessuto polmonare con affezioni polmonari croniche.</t>
    </r>
    <r>
      <rPr>
        <sz val="10"/>
        <color theme="1"/>
        <rFont val="Arial"/>
        <family val="2"/>
      </rPr>
      <t xml:space="preserve"> </t>
    </r>
    <r>
      <rPr>
        <sz val="10"/>
        <color theme="1"/>
        <rFont val="Arial"/>
        <family val="2"/>
      </rPr>
      <t>Minorenni con determinate malformazioni cardiache (shunt cardiaci, ipertensione polmonare ecc.).</t>
    </r>
    <r>
      <rPr>
        <sz val="10"/>
        <color theme="1"/>
        <rFont val="Arial"/>
        <family val="2"/>
      </rPr>
      <t xml:space="preserve">
</t>
    </r>
  </si>
  <si>
    <t>Dominio 3</t>
  </si>
  <si>
    <t>Rischio di soffocamento</t>
  </si>
  <si>
    <t>00036</t>
  </si>
  <si>
    <r>
      <rPr>
        <sz val="10"/>
        <color theme="1"/>
        <rFont val="Arial"/>
        <family val="2"/>
      </rPr>
      <t xml:space="preserve">Rischio di apporto insufficiente di aria, con conseguenze potenzialmente dannose per la salute
</t>
    </r>
    <r>
      <rPr>
        <u/>
        <sz val="10"/>
        <color theme="1"/>
        <rFont val="Arial"/>
        <family val="2"/>
      </rPr>
      <t>Portata / ripercussioni:</t>
    </r>
    <r>
      <rPr>
        <sz val="10"/>
        <color theme="1"/>
        <rFont val="Arial"/>
        <family val="2"/>
      </rPr>
      <t xml:space="preserve"> le vie respiratorie superiori nella zona della faringe e della laringe sono dislocate con conseguente ipossia e ipercapnia in caso di persistenza.</t>
    </r>
    <r>
      <rPr>
        <sz val="10"/>
        <color theme="1"/>
        <rFont val="Arial"/>
        <family val="2"/>
      </rPr>
      <t xml:space="preserve"> </t>
    </r>
    <r>
      <rPr>
        <sz val="10"/>
        <color theme="1"/>
        <rFont val="Arial"/>
        <family val="2"/>
      </rPr>
      <t>Il minorenne potrebbe essere soffocato dal proprio secreto (pooling) e/o dal cibo/vomito.</t>
    </r>
    <r>
      <rPr>
        <sz val="10"/>
        <color theme="1"/>
        <rFont val="Arial"/>
        <family val="2"/>
      </rPr>
      <t xml:space="preserve">
</t>
    </r>
    <r>
      <rPr>
        <u/>
        <sz val="10"/>
        <color theme="1"/>
        <rFont val="Arial"/>
        <family val="2"/>
      </rPr>
      <t>Gruppi a rischio:</t>
    </r>
    <r>
      <rPr>
        <sz val="10"/>
        <color theme="1"/>
        <rFont val="Arial"/>
        <family val="2"/>
      </rPr>
      <t xml:space="preserve"> </t>
    </r>
    <r>
      <rPr>
        <sz val="10"/>
        <color theme="1"/>
        <rFont val="Arial"/>
        <family val="2"/>
      </rPr>
      <t>minorenni con lesioni, malattie e malformazioni nell’ambito delle vie respiratorie superiori e/o nella parte della bocca o della faringe.</t>
    </r>
    <r>
      <rPr>
        <sz val="10"/>
        <color theme="1"/>
        <rFont val="Arial"/>
        <family val="2"/>
      </rPr>
      <t xml:space="preserve"> </t>
    </r>
    <r>
      <rPr>
        <sz val="10"/>
        <color theme="1"/>
        <rFont val="Arial"/>
        <family val="2"/>
      </rPr>
      <t>Minorenni con danno alle funzioni motorie nella parte della bocca / della gola / della laringe, p. es. disturbi neurogeni della deglutizione.</t>
    </r>
    <r>
      <rPr>
        <sz val="10"/>
        <color theme="1"/>
        <rFont val="Arial"/>
        <family val="2"/>
      </rPr>
      <t xml:space="preserve"> </t>
    </r>
    <r>
      <rPr>
        <sz val="10"/>
        <color theme="1"/>
        <rFont val="Arial"/>
        <family val="2"/>
      </rPr>
      <t>Minorenni affetti da disturbi della deglutizione combinati a reflusso patologico (il contenuto della stomaco fluisce verso l'alto nella faringe) e/o in caso di vomito regolare ripetuto.</t>
    </r>
    <r>
      <rPr>
        <sz val="10"/>
        <color theme="1"/>
        <rFont val="Arial"/>
        <family val="2"/>
      </rPr>
      <t xml:space="preserve"> 
</t>
    </r>
  </si>
  <si>
    <t>00039</t>
  </si>
  <si>
    <t>Rischio che materie liquide o solide e/o secreto del tratto gastrointestinale o dell’area della bocca e della faringe finiscano nella trachea o nei bronchi, con conseguenze potenzialmente dannose per la salute.</t>
  </si>
  <si>
    <t>Gittata cardiaca ridotta</t>
  </si>
  <si>
    <t>00029</t>
  </si>
  <si>
    <t>Il sangue pompato fuori dal cuore non è sufficiente per le esigenze metaboliche del corpo.</t>
  </si>
  <si>
    <t>Rischio di squilibrio elettrolitico</t>
  </si>
  <si>
    <t>00195</t>
  </si>
  <si>
    <t>Rischio di un’alterazione del bilancio idro-elettrolitico, con conseguenze potenzialmente dannose per la salute (disturbo endocrinico, danni ai meccanismi di regolazione, disturbi renali, vomito).</t>
  </si>
  <si>
    <t>Dominio 2</t>
  </si>
  <si>
    <t>Rischio di sanguinamento</t>
  </si>
  <si>
    <t>00206</t>
  </si>
  <si>
    <t>Rischio di una riduzione del volume sanguineo, con conseguenze potenzialmente dannose per la salute.</t>
  </si>
  <si>
    <t>1.10</t>
  </si>
  <si>
    <t>Rischio d’infezione</t>
  </si>
  <si>
    <t>00004</t>
  </si>
  <si>
    <t>Rischio di contagio e di propagazione di organismi patogeni, con conseguenze potenzialmente dannose per la salute.</t>
  </si>
  <si>
    <t>Rischio di crisi metaboliche ed endocrinologiche.</t>
  </si>
  <si>
    <t>Non NANDA</t>
  </si>
  <si>
    <t xml:space="preserve">Crisi metaboliche (fame, vomito, stress): disturbi, crisi acute concernenti: glucosio (chetosi), elettroliti, ammoniaca, proteine, lipidi ecc.
Crisi endocrinologiche: crisi acute concernenti: surrene, tiroide, ipofisi.
</t>
  </si>
  <si>
    <t>Rischio di crisi cerebrali e neurologiche.</t>
  </si>
  <si>
    <t xml:space="preserve">Stato di male epilettico: crampi, arresto respiratorio, rabdomiolisi.
Epilessia resistente alla terapia: crampi, evitare fattori scatenanti.
Crisi di distonia: febbre alta, crampi, apnee.
Spasmi focali in caso di paralisi cerebrale: arresto respiratorio da contrazione della faringe.
Disfunzione autonomica: disturbo del sistema nervoso vegetativo, febbre centrale, ipotermia, rallentamento cardiaco, rallentamento del polso.
</t>
  </si>
  <si>
    <t>Totale punti sezione 1</t>
  </si>
  <si>
    <r>
      <rPr>
        <b/>
        <sz val="9"/>
        <color theme="1"/>
        <rFont val="Arial"/>
        <family val="2"/>
      </rPr>
      <t>Sezione</t>
    </r>
    <r>
      <rPr>
        <b/>
        <sz val="11"/>
        <color theme="1"/>
        <rFont val="Arial"/>
        <family val="2"/>
      </rPr>
      <t xml:space="preserve">
2</t>
    </r>
  </si>
  <si>
    <t>Diagnosi infermieristiche complementari per minorenni</t>
  </si>
  <si>
    <t>Nutrizione squilibrata</t>
  </si>
  <si>
    <t>00002</t>
  </si>
  <si>
    <t>L’alimentazione non copre il fabbisogno metabolico.</t>
  </si>
  <si>
    <t xml:space="preserve">Rischio di volume di liquidi insufficiente </t>
  </si>
  <si>
    <t>00028</t>
  </si>
  <si>
    <t>Rischio di riduzione del volume di liquidi intravascolare, interstiziale e/o intracellulare, con conseguenze potenzialmente dannose per la salute.</t>
  </si>
  <si>
    <t>Volume di liquidi eccessivo</t>
  </si>
  <si>
    <t>00026</t>
  </si>
  <si>
    <t>Elevata ritenzione idrica isotonica</t>
  </si>
  <si>
    <t xml:space="preserve">Deglutizione compromessa </t>
  </si>
  <si>
    <t>00103</t>
  </si>
  <si>
    <t>Funzionamento anormale della deglutizione unito ad alterazioni strutturali o funzionali della cavità orale, della faringe o dell’esofago.</t>
  </si>
  <si>
    <t xml:space="preserve">2.5. </t>
  </si>
  <si>
    <t>Modello di alimentazione inefficace del lattante</t>
  </si>
  <si>
    <t>00107</t>
  </si>
  <si>
    <t>Neonati con limitata capacità di succhiare o di coordinare suzione e deglutizione, con conseguente insufficienza dell'alimentazione orale per coprire il fabbisogno metabolico.</t>
  </si>
  <si>
    <t>Motilità gastrointestinale disfunzionale</t>
  </si>
  <si>
    <t>00196</t>
  </si>
  <si>
    <t>Elevata, ridotta, insufficiente o inesistente attività peristaltica del sistema gastrointestinale.</t>
  </si>
  <si>
    <t xml:space="preserve">Rischio di glicemia instabile </t>
  </si>
  <si>
    <t>00179</t>
  </si>
  <si>
    <t>Rischio di una variazione della glicemia rispetto ai valori normali, con conseguenze potenzialmente dannose per la salute.</t>
  </si>
  <si>
    <t>Nausea</t>
  </si>
  <si>
    <t>00134</t>
  </si>
  <si>
    <t>Fenomeno soggettivo di sensazione sgradevole nell’area posteriore della faringe e nello stomaco, che può provocare conati o vomito.</t>
  </si>
  <si>
    <t>Dominio 12</t>
  </si>
  <si>
    <t>Eliminazione urinaria compromessa</t>
  </si>
  <si>
    <t>00016</t>
  </si>
  <si>
    <t>Disturbo dell'eliminazione dell'urina.</t>
  </si>
  <si>
    <t>2.10</t>
  </si>
  <si>
    <t xml:space="preserve">Termoregolazione inefficace </t>
  </si>
  <si>
    <t>00008</t>
  </si>
  <si>
    <t>Sbalzi di temperatura tra ipotermia e ipertermia.</t>
  </si>
  <si>
    <t>Insonnia</t>
  </si>
  <si>
    <t>00095</t>
  </si>
  <si>
    <t>Riduzione della durata e della qualità del sonno.</t>
  </si>
  <si>
    <t>Ansia (inquietudine)</t>
  </si>
  <si>
    <t>00146</t>
  </si>
  <si>
    <t>Vaga sensazione di disagio o di minaccia (la cui fonte è spesso indefinita o sconosciuta all’individuo), accompagnata a una reazione autonoma; preoccupazione scatenata dalla precedente sensazione di pericolo. È un segnale d’allarme per pericoli imminenti che permette all’individuo di prevedere le misure necessarie a contrastare tale pericolo.</t>
  </si>
  <si>
    <t>Dominio 9</t>
  </si>
  <si>
    <t>Dolore acuto</t>
  </si>
  <si>
    <t>00132</t>
  </si>
  <si>
    <t>Esperienza sensoriale o emotiva spiacevole che deriva dall'effettivo o potenziale danneggiamento di tessuti o può essere descritta come tale (International Association for the Study of Pain); inizio improvviso o graduale con un’intensità da debole a forte e una fine attesa o prevedibile.</t>
  </si>
  <si>
    <t>Dolore cronico</t>
  </si>
  <si>
    <t>00133</t>
  </si>
  <si>
    <t>Esperienza sensoriale o emotiva spiacevole che deriva dall'effettivo o potenziale danneggiamento di tessuti o può essere descritta come tale (International Association for the Study of Pain); inizio improvviso o graduale con un’intensità da debole a forte, che sussiste in modo costante o si presenta ripetutamente, senza una fine attesa o prevedibile, e che persiste da oltre tre mesi.</t>
  </si>
  <si>
    <t xml:space="preserve">Protezione inefficace </t>
  </si>
  <si>
    <t>00043</t>
  </si>
  <si>
    <t>Ridotta capacità di proteggersi da minacce interne o esterne oppure dal ferirsi.</t>
  </si>
  <si>
    <t>Dominio 1</t>
  </si>
  <si>
    <t>Automutilazione</t>
  </si>
  <si>
    <t>00151</t>
  </si>
  <si>
    <t>Rischio di comportamenti autolesionistici attraverso danni non letali ai tessuti per ridurre tensioni psichiche.</t>
  </si>
  <si>
    <t>Comportamento disorganizzato dell'infante</t>
  </si>
  <si>
    <t>00116</t>
  </si>
  <si>
    <t>Limitata integrazione delle reazioni fisiologiche e neurocomportamentali di neonati o bambini piccoli all’ambiente.</t>
  </si>
  <si>
    <t>Comunicazione verbale compromessa (del minorenne)</t>
  </si>
  <si>
    <t>00051</t>
  </si>
  <si>
    <t>Ridotta, ritardata o inesistente capacità dei genitori di percepire, elaborare, riprodurre e/o utilizzare un sistema di segni.</t>
  </si>
  <si>
    <t>Dominio 5</t>
  </si>
  <si>
    <t xml:space="preserve">Rischio di trauma fisico </t>
  </si>
  <si>
    <t>00038</t>
  </si>
  <si>
    <t>Rischio di danneggiamento dei tessuti a seguito di infortuni (ferite, ustioni, fratture).</t>
  </si>
  <si>
    <t>Totale punti sezione 2</t>
  </si>
  <si>
    <r>
      <rPr>
        <b/>
        <sz val="9"/>
        <color theme="1"/>
        <rFont val="Arial"/>
        <family val="2"/>
      </rPr>
      <t>Sezione</t>
    </r>
    <r>
      <rPr>
        <b/>
        <sz val="11"/>
        <color theme="1"/>
        <rFont val="Arial"/>
        <family val="2"/>
      </rPr>
      <t xml:space="preserve"> 
3</t>
    </r>
  </si>
  <si>
    <t xml:space="preserve">Diagnosi infermieristiche complementari per i familiari </t>
  </si>
  <si>
    <t>Comunicazione verbale compromessa (dei genitori)</t>
  </si>
  <si>
    <t>Ruolo genitoriale compromesso (se è già coinvolta la protezione dell’infanzia)</t>
  </si>
  <si>
    <t>Le persone di riferimento principali non sono in grado di creare, mantenere o ripristinare un ambiente nel quale il bambino possa crescere e svilupparsi in modo ottimale.</t>
  </si>
  <si>
    <t>Dominio 7</t>
  </si>
  <si>
    <t>Rischio di tensione nel ruolo di caregiver</t>
  </si>
  <si>
    <t>00062</t>
  </si>
  <si>
    <t>Rischio di percezione soggettiva di un sovraccarico da parte delle persone di riferimento che prestano cure ai familiari.</t>
  </si>
  <si>
    <t>Conflitto in rapporto al ruolo genitoriale</t>
  </si>
  <si>
    <t>00064</t>
  </si>
  <si>
    <t>In una situazione di crisi, i genitori provano uno smarrimento e un conflitto in merito al proprio ruolo.</t>
  </si>
  <si>
    <t>Rischio di attaccamento compromesso</t>
  </si>
  <si>
    <t>00058</t>
  </si>
  <si>
    <t>Rischio d’interruzione del processo d’interazione tra genitori/persone di riferimento e bambino, che accompagna lo sviluppo di un rapporto di mutua protezione e promozione.</t>
  </si>
  <si>
    <t>Totale punti sezione 3</t>
  </si>
  <si>
    <r>
      <rPr>
        <b/>
        <sz val="9"/>
        <color theme="1"/>
        <rFont val="Arial"/>
        <family val="2"/>
      </rPr>
      <t>Sezione</t>
    </r>
    <r>
      <rPr>
        <b/>
        <sz val="11"/>
        <color theme="1"/>
        <rFont val="Arial"/>
        <family val="2"/>
      </rPr>
      <t xml:space="preserve">
4</t>
    </r>
  </si>
  <si>
    <t>Fattori contestuali</t>
  </si>
  <si>
    <t>Motivazione</t>
  </si>
  <si>
    <t>Risorse</t>
  </si>
  <si>
    <t>Fattori aggravanti</t>
  </si>
  <si>
    <t>Età del bambino</t>
  </si>
  <si>
    <t>Osservazioni</t>
  </si>
  <si>
    <t xml:space="preserve">Totale complessivo di punti </t>
  </si>
  <si>
    <t>punti</t>
  </si>
  <si>
    <t>Data di nascita:</t>
  </si>
  <si>
    <t xml:space="preserve">Si tratta di una: </t>
  </si>
  <si>
    <t>Prima prescrizione</t>
  </si>
  <si>
    <t>Ulteriore prescrizione</t>
  </si>
  <si>
    <r>
      <rPr>
        <sz val="12"/>
        <color theme="1"/>
        <rFont val="Arial"/>
        <family val="2"/>
      </rPr>
      <t xml:space="preserve">La prescrizione è valida </t>
    </r>
    <r>
      <rPr>
        <b/>
        <sz val="12"/>
        <color theme="1"/>
        <rFont val="Arial"/>
        <family val="2"/>
      </rPr>
      <t>per</t>
    </r>
    <r>
      <rPr>
        <sz val="12"/>
        <color theme="1"/>
        <rFont val="Arial"/>
        <family val="2"/>
      </rPr>
      <t>:</t>
    </r>
  </si>
  <si>
    <t xml:space="preserve">3 mesi </t>
  </si>
  <si>
    <t xml:space="preserve">6 mesi </t>
  </si>
  <si>
    <r>
      <rPr>
        <sz val="12"/>
        <color theme="1"/>
        <rFont val="Arial"/>
        <family val="2"/>
      </rPr>
      <t xml:space="preserve">La prescrizione è valida </t>
    </r>
    <r>
      <rPr>
        <b/>
        <sz val="12"/>
        <color theme="1"/>
        <rFont val="Arial"/>
        <family val="2"/>
      </rPr>
      <t>dal (data)</t>
    </r>
    <r>
      <rPr>
        <sz val="12"/>
        <color theme="1"/>
        <rFont val="Arial"/>
        <family val="2"/>
      </rPr>
      <t>:</t>
    </r>
    <r>
      <rPr>
        <sz val="12"/>
        <color theme="1"/>
        <rFont val="Arial"/>
        <family val="2"/>
      </rPr>
      <t xml:space="preserve"> </t>
    </r>
  </si>
  <si>
    <t>Prestazioni di cura</t>
  </si>
  <si>
    <t>Tempo presumibilmente necessario (hh:mm)</t>
  </si>
  <si>
    <t>A settimana</t>
  </si>
  <si>
    <t>Valutazione (1.1)</t>
  </si>
  <si>
    <t>Consulenza (1.2)</t>
  </si>
  <si>
    <t>Provvedimenti di coordinamento (1.3)</t>
  </si>
  <si>
    <t xml:space="preserve">Esami e cure 1: </t>
  </si>
  <si>
    <t>Esami e cure 2: Sorveglianza medica di breve durata</t>
  </si>
  <si>
    <t>Data, timbro, firma del medico:</t>
  </si>
  <si>
    <t>Prescrizione medica Spitex</t>
  </si>
  <si>
    <t>Rilevazione del bisogno di prestazioni Spitex 
(con prescrizione medica Spitex)</t>
  </si>
  <si>
    <t>Durata della decisione:</t>
  </si>
  <si>
    <r>
      <t xml:space="preserve">Descrizione </t>
    </r>
    <r>
      <rPr>
        <sz val="11"/>
        <color theme="1"/>
        <rFont val="Arial"/>
        <family val="2"/>
      </rPr>
      <t>(descrizione dettagliata)</t>
    </r>
  </si>
  <si>
    <r>
      <rPr>
        <b/>
        <sz val="11"/>
        <color rgb="FF000000"/>
        <rFont val="Arial"/>
        <family val="2"/>
      </rPr>
      <t>1.1</t>
    </r>
    <r>
      <rPr>
        <sz val="11"/>
        <color rgb="FF000000"/>
        <rFont val="Arial"/>
        <family val="2"/>
      </rPr>
      <t xml:space="preserve"> Valutazione e documentazione del bisogno di cure e dell’ambiente in cui vive la persona assicurata e pianificazione dei provvedimenti necessari (= diagnosi infermieristiche e obiettivi) in collaborazione con il medico, la persona assicurata ed eventualmente altri servizi coinvolti (compresi  valutazioni successive e consulti medici telefonici).</t>
    </r>
  </si>
  <si>
    <t>Tempo computabile per il periodo della decisione, in ore (formato hh.mm)</t>
  </si>
  <si>
    <t>TOTALE (in hh.mm per il periodo stabilito nella decisione)</t>
  </si>
  <si>
    <r>
      <t xml:space="preserve">Dettagli su: </t>
    </r>
    <r>
      <rPr>
        <b/>
        <sz val="11"/>
        <color theme="1"/>
        <rFont val="Arial"/>
        <family val="2"/>
      </rPr>
      <t>1.3 Provvedimenti di coordinamento</t>
    </r>
    <r>
      <rPr>
        <sz val="11"/>
        <color theme="1"/>
        <rFont val="Arial"/>
        <family val="2"/>
      </rPr>
      <t xml:space="preserve">
Alla voce «frequenza» è inserito un numero ipotetico di incontri, basato sui provvedimenti sanitari esistenti e sui valori empirici del passato.
</t>
    </r>
  </si>
  <si>
    <t>Descrizione (descrizione dettagliata)</t>
  </si>
  <si>
    <t>Determinazione del numero di punti per determinare l'onere di sorveglianza in base all’analisi separata dei rischi e del bisogno tenendo conto delle regole di cumulo</t>
  </si>
  <si>
    <t>del bambino:</t>
  </si>
  <si>
    <t>Il contenuto della rilevazione del bisogno Spitex è stato discusso con i rappresentanti legali</t>
  </si>
  <si>
    <t>Valutazione del bisogno di sorveglianza  medica di lunga durata</t>
  </si>
  <si>
    <t>Fattore sezione</t>
  </si>
  <si>
    <t>Pondera-zione</t>
  </si>
  <si>
    <t>Richiesta del servizio Spitex sul numero di ore necessario per la sorveglianza medica di lunga durata</t>
  </si>
  <si>
    <t xml:space="preserve">Altra durata:          </t>
  </si>
  <si>
    <t>Per tutta la durata della decisione</t>
  </si>
  <si>
    <t xml:space="preserve">Sorveglianza medica di lunga durata </t>
  </si>
  <si>
    <t>Osservazioni dello Spitex per bambini (testo copiato da rilevazione del bisogno/sorveglianza di lunga durata):</t>
  </si>
  <si>
    <t>Aggiunta da parte del medico:</t>
  </si>
  <si>
    <t>60 minuti per il primo medicamento, 45 minuti per ogni altro medicamento somministrato per via intravenosa</t>
  </si>
  <si>
    <t>Descrizione dettagliata e/o allegare il piano di cura individuale</t>
  </si>
  <si>
    <t>00056</t>
  </si>
  <si>
    <t>ore a settimana</t>
  </si>
  <si>
    <t>Tempo massimo computabile 
(Eccezioni giustificate sono possibili in casi individuali)</t>
  </si>
  <si>
    <t>Versione 2023.1
Stato 08.05.2023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</si>
</sst>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
    <numFmt numFmtId="165" formatCode="[hh]:mm;"/>
  </numFmts>
  <fonts count="31" x14ac:knownFonts="1">
    <font>
      <sz val="11"/>
      <color theme="1"/>
      <name val="Arial"/>
      <family val="2"/>
    </font>
    <font>
      <b/>
      <sz val="11"/>
      <color theme="1"/>
      <name val="Arial"/>
      <family val="2"/>
    </font>
    <font>
      <sz val="10"/>
      <color theme="1"/>
      <name val="Arial"/>
      <family val="2"/>
    </font>
    <font>
      <sz val="11"/>
      <color theme="1"/>
      <name val="Arial"/>
      <family val="2"/>
    </font>
    <font>
      <b/>
      <sz val="11"/>
      <name val="Arial"/>
      <family val="2"/>
    </font>
    <font>
      <b/>
      <sz val="10"/>
      <color rgb="FF000000"/>
      <name val="Arial"/>
      <family val="2"/>
    </font>
    <font>
      <b/>
      <sz val="16"/>
      <color rgb="FF000000"/>
      <name val="Arial"/>
      <family val="2"/>
    </font>
    <font>
      <b/>
      <sz val="16"/>
      <color theme="1"/>
      <name val="Arial"/>
      <family val="2"/>
    </font>
    <font>
      <sz val="11"/>
      <color theme="1"/>
      <name val="Calibri"/>
      <family val="2"/>
    </font>
    <font>
      <sz val="10"/>
      <color rgb="FF000000"/>
      <name val="Arial"/>
      <family val="2"/>
    </font>
    <font>
      <sz val="11"/>
      <color rgb="FF000000"/>
      <name val="Arial"/>
      <family val="2"/>
    </font>
    <font>
      <i/>
      <sz val="10"/>
      <color rgb="FF000000"/>
      <name val="Arial"/>
      <family val="2"/>
    </font>
    <font>
      <b/>
      <sz val="10"/>
      <color theme="1"/>
      <name val="Arial"/>
      <family val="2"/>
    </font>
    <font>
      <b/>
      <sz val="12"/>
      <color theme="1"/>
      <name val="Arial"/>
      <family val="2"/>
    </font>
    <font>
      <b/>
      <sz val="18"/>
      <color theme="1"/>
      <name val="Arial"/>
      <family val="2"/>
    </font>
    <font>
      <sz val="7"/>
      <color rgb="FF006699"/>
      <name val="Courier New"/>
      <family val="3"/>
    </font>
    <font>
      <b/>
      <sz val="11"/>
      <color rgb="FF000000"/>
      <name val="Arial"/>
      <family val="2"/>
    </font>
    <font>
      <u/>
      <sz val="11"/>
      <color rgb="FF000000"/>
      <name val="Arial"/>
      <family val="2"/>
    </font>
    <font>
      <b/>
      <sz val="14"/>
      <color theme="1"/>
      <name val="Arial"/>
      <family val="2"/>
    </font>
    <font>
      <sz val="11"/>
      <name val="Arial"/>
      <family val="2"/>
    </font>
    <font>
      <u/>
      <sz val="10"/>
      <color theme="1"/>
      <name val="Arial"/>
      <family val="2"/>
    </font>
    <font>
      <vertAlign val="subscript"/>
      <sz val="16"/>
      <color theme="1"/>
      <name val="Arial"/>
      <family val="2"/>
    </font>
    <font>
      <sz val="9"/>
      <color theme="1"/>
      <name val="Arial"/>
      <family val="2"/>
    </font>
    <font>
      <sz val="12"/>
      <color theme="1"/>
      <name val="Arial"/>
      <family val="2"/>
    </font>
    <font>
      <b/>
      <sz val="9"/>
      <color theme="1"/>
      <name val="Arial"/>
      <family val="2"/>
    </font>
    <font>
      <b/>
      <u/>
      <sz val="12"/>
      <color theme="1"/>
      <name val="Arial"/>
      <family val="2"/>
    </font>
    <font>
      <b/>
      <i/>
      <sz val="12"/>
      <color theme="1"/>
      <name val="Arial"/>
      <family val="2"/>
    </font>
    <font>
      <i/>
      <sz val="11"/>
      <color theme="1"/>
      <name val="Arial"/>
      <family val="2"/>
    </font>
    <font>
      <vertAlign val="subscript"/>
      <sz val="10"/>
      <color theme="1"/>
      <name val="Arial"/>
      <family val="2"/>
    </font>
    <font>
      <i/>
      <sz val="11"/>
      <name val="Arial"/>
      <family val="2"/>
    </font>
    <font>
      <b/>
      <vertAlign val="superscript"/>
      <sz val="16"/>
      <color theme="1"/>
      <name val="Arial"/>
      <family val="2"/>
    </font>
  </fonts>
  <fills count="14">
    <fill>
      <patternFill patternType="none"/>
    </fill>
    <fill>
      <patternFill patternType="gray125"/>
    </fill>
    <fill>
      <patternFill patternType="solid">
        <fgColor theme="0" tint="-0.14999847407452621"/>
        <bgColor indexed="64"/>
      </patternFill>
    </fill>
    <fill>
      <gradientFill degree="315">
        <stop position="0">
          <color rgb="FFFFFF00"/>
        </stop>
        <stop position="1">
          <color rgb="FFFF0000"/>
        </stop>
      </gradientFill>
    </fill>
    <fill>
      <patternFill patternType="solid">
        <fgColor theme="6" tint="0.79998168889431442"/>
        <bgColor indexed="64"/>
      </patternFill>
    </fill>
    <fill>
      <patternFill patternType="solid">
        <fgColor rgb="FFD9D9D9"/>
        <bgColor indexed="64"/>
      </patternFill>
    </fill>
    <fill>
      <patternFill patternType="solid">
        <fgColor theme="7" tint="0.79998168889431442"/>
        <bgColor indexed="64"/>
      </patternFill>
    </fill>
    <fill>
      <patternFill patternType="solid">
        <fgColor rgb="FFD0CECE"/>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s>
  <borders count="5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ck">
        <color indexed="64"/>
      </left>
      <right/>
      <top style="medium">
        <color indexed="64"/>
      </top>
      <bottom/>
      <diagonal/>
    </border>
    <border>
      <left style="thick">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3" fillId="3" borderId="4">
      <alignment horizontal="center" vertical="center"/>
    </xf>
  </cellStyleXfs>
  <cellXfs count="419">
    <xf numFmtId="0" fontId="0" fillId="0" borderId="0" xfId="0"/>
    <xf numFmtId="0" fontId="0" fillId="0" borderId="0" xfId="0" applyFont="1"/>
    <xf numFmtId="0" fontId="0" fillId="0" borderId="0" xfId="0" applyProtection="1">
      <protection locked="0"/>
    </xf>
    <xf numFmtId="0" fontId="0" fillId="0" borderId="0" xfId="0"/>
    <xf numFmtId="0" fontId="9" fillId="13" borderId="12" xfId="0" applyFont="1" applyFill="1" applyBorder="1" applyAlignment="1" applyProtection="1">
      <alignment horizontal="center" vertical="center" wrapText="1"/>
      <protection locked="0"/>
    </xf>
    <xf numFmtId="0" fontId="22" fillId="0" borderId="0" xfId="0" applyFont="1" applyAlignment="1">
      <alignment vertical="center"/>
    </xf>
    <xf numFmtId="0" fontId="0" fillId="10" borderId="47" xfId="0" applyFont="1" applyFill="1" applyBorder="1"/>
    <xf numFmtId="0" fontId="23" fillId="0" borderId="0" xfId="0" applyFont="1" applyAlignment="1">
      <alignment horizontal="left" vertical="center" indent="15"/>
    </xf>
    <xf numFmtId="0" fontId="13" fillId="12" borderId="0" xfId="0" applyFont="1" applyFill="1"/>
    <xf numFmtId="0" fontId="13" fillId="0" borderId="0" xfId="0" applyFont="1" applyFill="1"/>
    <xf numFmtId="14" fontId="13" fillId="0" borderId="0" xfId="0" applyNumberFormat="1" applyFont="1" applyFill="1" applyAlignment="1">
      <alignment horizontal="left"/>
    </xf>
    <xf numFmtId="0" fontId="13" fillId="0" borderId="0" xfId="0" applyFont="1" applyFill="1" applyAlignment="1">
      <alignment horizontal="left"/>
    </xf>
    <xf numFmtId="0" fontId="13" fillId="12" borderId="0" xfId="0" applyFont="1" applyFill="1" applyAlignment="1">
      <alignment horizontal="left"/>
    </xf>
    <xf numFmtId="14" fontId="13" fillId="12" borderId="0" xfId="0" applyNumberFormat="1" applyFont="1" applyFill="1" applyAlignment="1">
      <alignment horizontal="left"/>
    </xf>
    <xf numFmtId="14" fontId="12" fillId="13" borderId="28" xfId="0" applyNumberFormat="1" applyFont="1" applyFill="1" applyBorder="1" applyAlignment="1" applyProtection="1">
      <alignment vertical="center" wrapText="1"/>
      <protection locked="0"/>
    </xf>
    <xf numFmtId="14" fontId="12" fillId="13" borderId="29" xfId="0" applyNumberFormat="1" applyFont="1" applyFill="1" applyBorder="1" applyAlignment="1" applyProtection="1">
      <alignment vertical="center" wrapText="1"/>
      <protection locked="0"/>
    </xf>
    <xf numFmtId="164" fontId="0" fillId="13" borderId="44" xfId="0" applyNumberFormat="1" applyFill="1" applyBorder="1" applyAlignment="1" applyProtection="1">
      <alignment horizontal="center" vertical="center" wrapText="1"/>
      <protection locked="0"/>
    </xf>
    <xf numFmtId="0" fontId="0" fillId="13" borderId="44" xfId="0" applyFill="1" applyBorder="1" applyAlignment="1" applyProtection="1">
      <alignment horizontal="left" vertical="top" wrapText="1"/>
      <protection locked="0"/>
    </xf>
    <xf numFmtId="0" fontId="2" fillId="12" borderId="0" xfId="0" applyFont="1" applyFill="1" applyProtection="1"/>
    <xf numFmtId="0" fontId="0" fillId="6" borderId="0" xfId="0" applyFill="1" applyAlignment="1" applyProtection="1">
      <alignment horizontal="center" vertical="center"/>
    </xf>
    <xf numFmtId="0" fontId="0" fillId="6" borderId="0" xfId="0" applyFill="1" applyProtection="1"/>
    <xf numFmtId="0" fontId="0" fillId="0" borderId="0" xfId="0" applyProtection="1"/>
    <xf numFmtId="0" fontId="1" fillId="0" borderId="0" xfId="0" applyFont="1" applyAlignment="1" applyProtection="1">
      <alignment horizontal="center" vertical="center"/>
    </xf>
    <xf numFmtId="49" fontId="0" fillId="0" borderId="0" xfId="0" applyNumberFormat="1" applyAlignment="1" applyProtection="1">
      <alignment horizontal="center"/>
    </xf>
    <xf numFmtId="0" fontId="0" fillId="0" borderId="0" xfId="0" applyAlignment="1" applyProtection="1">
      <alignment horizontal="center" vertical="center"/>
    </xf>
    <xf numFmtId="0" fontId="1" fillId="5" borderId="44" xfId="0" applyFont="1" applyFill="1" applyBorder="1" applyAlignment="1" applyProtection="1">
      <alignment horizontal="center" vertical="center" wrapText="1"/>
    </xf>
    <xf numFmtId="0" fontId="1" fillId="5" borderId="29" xfId="0" applyFont="1" applyFill="1" applyBorder="1" applyAlignment="1" applyProtection="1">
      <alignment vertical="center" wrapText="1"/>
    </xf>
    <xf numFmtId="49" fontId="3" fillId="5" borderId="29" xfId="0" applyNumberFormat="1" applyFont="1" applyFill="1" applyBorder="1" applyAlignment="1" applyProtection="1">
      <alignment horizontal="center" vertical="center" wrapText="1"/>
    </xf>
    <xf numFmtId="0" fontId="3" fillId="5" borderId="29" xfId="0" applyFont="1" applyFill="1" applyBorder="1" applyAlignment="1" applyProtection="1">
      <alignment vertical="center" wrapText="1"/>
    </xf>
    <xf numFmtId="0" fontId="0" fillId="0" borderId="25" xfId="0" applyBorder="1" applyAlignment="1" applyProtection="1">
      <alignment horizontal="center"/>
    </xf>
    <xf numFmtId="0" fontId="0" fillId="6" borderId="26" xfId="0" applyFill="1" applyBorder="1" applyAlignment="1" applyProtection="1">
      <alignment horizontal="center" vertical="center" wrapText="1"/>
    </xf>
    <xf numFmtId="0" fontId="1" fillId="5" borderId="13" xfId="0" applyFont="1" applyFill="1" applyBorder="1" applyAlignment="1" applyProtection="1">
      <alignment horizontal="center" vertical="center" wrapText="1"/>
    </xf>
    <xf numFmtId="0" fontId="1" fillId="5" borderId="11" xfId="0" applyFont="1" applyFill="1" applyBorder="1" applyAlignment="1" applyProtection="1">
      <alignment vertical="center" wrapText="1"/>
    </xf>
    <xf numFmtId="49" fontId="3" fillId="5" borderId="44" xfId="0" applyNumberFormat="1"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11" xfId="0" applyFont="1" applyFill="1" applyBorder="1" applyAlignment="1" applyProtection="1">
      <alignment vertical="center" wrapText="1"/>
    </xf>
    <xf numFmtId="0" fontId="0" fillId="5" borderId="11" xfId="0" applyFont="1" applyFill="1" applyBorder="1" applyAlignment="1" applyProtection="1">
      <alignment horizontal="center" vertical="center" wrapText="1"/>
    </xf>
    <xf numFmtId="0" fontId="0" fillId="2" borderId="44" xfId="0" applyFill="1" applyBorder="1" applyAlignment="1" applyProtection="1">
      <alignment horizontal="center" vertical="center"/>
    </xf>
    <xf numFmtId="0" fontId="0" fillId="0" borderId="0" xfId="0" applyFill="1" applyAlignment="1" applyProtection="1">
      <alignment horizontal="center"/>
    </xf>
    <xf numFmtId="49" fontId="2" fillId="0" borderId="16"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0" fontId="15" fillId="0" borderId="0" xfId="0" applyFont="1" applyProtection="1"/>
    <xf numFmtId="0" fontId="9" fillId="0" borderId="14" xfId="0" applyFont="1" applyBorder="1" applyAlignment="1" applyProtection="1">
      <alignment horizontal="center" vertical="center" wrapText="1"/>
    </xf>
    <xf numFmtId="0" fontId="9" fillId="0" borderId="12" xfId="0" applyFont="1" applyBorder="1" applyAlignment="1" applyProtection="1">
      <alignment vertical="center" wrapText="1"/>
    </xf>
    <xf numFmtId="0" fontId="2" fillId="0" borderId="12" xfId="0" applyFont="1" applyBorder="1" applyAlignment="1" applyProtection="1">
      <alignment horizontal="center" vertical="center" wrapText="1"/>
    </xf>
    <xf numFmtId="0" fontId="0" fillId="0" borderId="0" xfId="0" applyAlignment="1" applyProtection="1">
      <alignment horizontal="center"/>
    </xf>
    <xf numFmtId="0" fontId="12" fillId="6" borderId="27" xfId="0" applyFont="1" applyFill="1" applyBorder="1" applyAlignment="1" applyProtection="1">
      <alignment horizontal="right" vertical="center" wrapText="1"/>
    </xf>
    <xf numFmtId="0" fontId="1" fillId="0" borderId="25" xfId="0" applyFont="1" applyBorder="1" applyAlignment="1" applyProtection="1">
      <alignment horizontal="center"/>
    </xf>
    <xf numFmtId="0" fontId="1" fillId="6" borderId="44" xfId="0" applyFont="1" applyFill="1" applyBorder="1" applyAlignment="1" applyProtection="1">
      <alignment horizontal="center" vertical="center"/>
    </xf>
    <xf numFmtId="0" fontId="0" fillId="0" borderId="9" xfId="0" applyBorder="1" applyAlignment="1" applyProtection="1"/>
    <xf numFmtId="0" fontId="0" fillId="0" borderId="15" xfId="0" applyBorder="1" applyAlignment="1" applyProtection="1"/>
    <xf numFmtId="0" fontId="0" fillId="0" borderId="0" xfId="0" applyAlignment="1" applyProtection="1"/>
    <xf numFmtId="0" fontId="0" fillId="0" borderId="28" xfId="0" applyBorder="1" applyAlignment="1" applyProtection="1">
      <alignment horizontal="center"/>
    </xf>
    <xf numFmtId="0" fontId="0" fillId="0" borderId="28" xfId="0" applyBorder="1" applyProtection="1"/>
    <xf numFmtId="0" fontId="1" fillId="5" borderId="14" xfId="0" applyFont="1" applyFill="1" applyBorder="1" applyAlignment="1" applyProtection="1">
      <alignment horizontal="center" vertical="center" wrapText="1"/>
    </xf>
    <xf numFmtId="0" fontId="1" fillId="5" borderId="12" xfId="0" applyFont="1" applyFill="1" applyBorder="1" applyAlignment="1" applyProtection="1">
      <alignment vertical="center" wrapText="1"/>
    </xf>
    <xf numFmtId="0" fontId="2" fillId="0" borderId="52"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vertical="center" wrapText="1"/>
    </xf>
    <xf numFmtId="0" fontId="2" fillId="0" borderId="53" xfId="0" applyFont="1" applyFill="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2" fillId="0" borderId="29" xfId="0" applyFont="1" applyBorder="1" applyAlignment="1" applyProtection="1">
      <alignment vertical="center" wrapText="1"/>
    </xf>
    <xf numFmtId="0" fontId="0" fillId="0" borderId="28" xfId="0" applyFill="1" applyBorder="1" applyAlignment="1" applyProtection="1">
      <alignment horizontal="center" vertical="center"/>
    </xf>
    <xf numFmtId="0" fontId="7" fillId="9" borderId="44" xfId="0" applyFont="1" applyFill="1" applyBorder="1" applyAlignment="1" applyProtection="1">
      <alignment horizontal="center" vertical="center" wrapText="1"/>
    </xf>
    <xf numFmtId="0" fontId="0" fillId="0" borderId="0" xfId="0" applyAlignment="1" applyProtection="1">
      <alignment vertical="center"/>
    </xf>
    <xf numFmtId="0" fontId="0" fillId="0" borderId="0" xfId="0" applyFill="1" applyBorder="1" applyProtection="1"/>
    <xf numFmtId="0" fontId="2" fillId="0" borderId="0" xfId="0" applyFont="1" applyAlignment="1" applyProtection="1">
      <alignment horizontal="center" vertical="center"/>
    </xf>
    <xf numFmtId="0" fontId="0" fillId="0" borderId="0" xfId="0" applyBorder="1" applyProtection="1"/>
    <xf numFmtId="0" fontId="18" fillId="0" borderId="27" xfId="0" applyFont="1" applyBorder="1" applyAlignment="1" applyProtection="1">
      <alignment horizontal="left" vertical="center"/>
    </xf>
    <xf numFmtId="49" fontId="0" fillId="0" borderId="28" xfId="0" applyNumberFormat="1" applyBorder="1" applyAlignment="1" applyProtection="1">
      <alignment horizontal="center"/>
    </xf>
    <xf numFmtId="0" fontId="0" fillId="0" borderId="28" xfId="0" applyBorder="1" applyAlignment="1" applyProtection="1">
      <alignment horizontal="center" vertical="center"/>
    </xf>
    <xf numFmtId="0" fontId="0" fillId="0" borderId="0" xfId="0" applyFont="1" applyAlignment="1" applyProtection="1">
      <alignment vertical="center"/>
      <protection locked="0"/>
    </xf>
    <xf numFmtId="0" fontId="0" fillId="0" borderId="0" xfId="0" applyFont="1" applyProtection="1">
      <protection locked="0"/>
    </xf>
    <xf numFmtId="0" fontId="0" fillId="0" borderId="0" xfId="0" applyFont="1" applyBorder="1" applyAlignment="1" applyProtection="1">
      <alignment horizontal="right"/>
      <protection locked="0"/>
    </xf>
    <xf numFmtId="0" fontId="0" fillId="0" borderId="56" xfId="0" applyFont="1" applyBorder="1" applyProtection="1">
      <protection locked="0"/>
    </xf>
    <xf numFmtId="14" fontId="12" fillId="13" borderId="29" xfId="0" applyNumberFormat="1" applyFont="1" applyFill="1" applyBorder="1" applyAlignment="1" applyProtection="1">
      <alignment horizontal="left" vertical="top" wrapText="1"/>
      <protection locked="0"/>
    </xf>
    <xf numFmtId="0" fontId="23" fillId="0" borderId="0" xfId="0" applyFont="1" applyAlignment="1"/>
    <xf numFmtId="0" fontId="23" fillId="0" borderId="0" xfId="0" applyFont="1" applyAlignment="1">
      <alignment vertical="center"/>
    </xf>
    <xf numFmtId="0" fontId="26" fillId="0" borderId="1" xfId="0" applyFont="1" applyBorder="1" applyAlignment="1">
      <alignment vertical="center" wrapText="1"/>
    </xf>
    <xf numFmtId="0" fontId="23" fillId="0" borderId="1"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vertical="center"/>
    </xf>
    <xf numFmtId="0" fontId="0" fillId="13" borderId="27" xfId="0" applyFont="1" applyFill="1" applyBorder="1" applyAlignment="1" applyProtection="1">
      <alignment horizontal="left" vertical="center" wrapText="1" indent="1"/>
      <protection locked="0"/>
    </xf>
    <xf numFmtId="0" fontId="0" fillId="13" borderId="29" xfId="0" applyFont="1" applyFill="1" applyBorder="1" applyAlignment="1" applyProtection="1">
      <alignment horizontal="left" vertical="center"/>
      <protection locked="0"/>
    </xf>
    <xf numFmtId="0" fontId="0" fillId="13" borderId="9" xfId="0" applyFont="1" applyFill="1" applyBorder="1" applyAlignment="1" applyProtection="1">
      <alignment horizontal="left" vertical="center" indent="1"/>
      <protection locked="0"/>
    </xf>
    <xf numFmtId="0" fontId="0" fillId="13" borderId="11" xfId="0" applyFont="1" applyFill="1" applyBorder="1" applyAlignment="1" applyProtection="1">
      <alignment horizontal="left" vertical="center" indent="1"/>
      <protection locked="0"/>
    </xf>
    <xf numFmtId="0" fontId="0" fillId="10" borderId="7" xfId="0" applyFont="1" applyFill="1" applyBorder="1" applyAlignment="1">
      <alignment horizontal="right" vertical="center" wrapText="1"/>
    </xf>
    <xf numFmtId="164" fontId="0" fillId="0" borderId="14" xfId="0" applyNumberFormat="1" applyFont="1" applyFill="1" applyBorder="1" applyAlignment="1">
      <alignment horizontal="center" vertical="center" wrapText="1"/>
    </xf>
    <xf numFmtId="0" fontId="18" fillId="0" borderId="0" xfId="0" applyFont="1" applyAlignment="1">
      <alignment vertical="center"/>
    </xf>
    <xf numFmtId="1" fontId="0" fillId="0" borderId="46" xfId="0" applyNumberFormat="1" applyFont="1" applyFill="1" applyBorder="1" applyAlignment="1">
      <alignment horizontal="center" vertical="center"/>
    </xf>
    <xf numFmtId="1" fontId="0" fillId="13" borderId="44" xfId="0" applyNumberFormat="1" applyFill="1" applyBorder="1" applyAlignment="1" applyProtection="1">
      <alignment horizontal="center" vertical="center"/>
      <protection locked="0"/>
    </xf>
    <xf numFmtId="0" fontId="1" fillId="0" borderId="20" xfId="0" applyFont="1" applyBorder="1" applyProtection="1">
      <protection locked="0"/>
    </xf>
    <xf numFmtId="0" fontId="0" fillId="5" borderId="29" xfId="0" applyFont="1" applyFill="1" applyBorder="1" applyAlignment="1" applyProtection="1">
      <alignment horizontal="center" vertical="center" wrapText="1"/>
    </xf>
    <xf numFmtId="0" fontId="0" fillId="13" borderId="25" xfId="0" applyFont="1" applyFill="1" applyBorder="1" applyAlignment="1" applyProtection="1">
      <alignment horizontal="right" vertical="center"/>
      <protection locked="0"/>
    </xf>
    <xf numFmtId="0" fontId="29" fillId="13" borderId="44" xfId="0" applyFont="1" applyFill="1" applyBorder="1" applyAlignment="1" applyProtection="1">
      <alignment horizontal="left" vertical="center" indent="1"/>
      <protection locked="0"/>
    </xf>
    <xf numFmtId="0" fontId="12" fillId="0" borderId="13" xfId="0" applyFont="1" applyBorder="1" applyAlignment="1" applyProtection="1">
      <alignment horizontal="center" vertical="center" wrapText="1"/>
    </xf>
    <xf numFmtId="0" fontId="30" fillId="0" borderId="45" xfId="0" applyFont="1" applyBorder="1" applyAlignment="1">
      <alignment horizontal="center" vertical="center" wrapText="1"/>
    </xf>
    <xf numFmtId="0" fontId="0" fillId="13" borderId="44" xfId="0" applyFill="1" applyBorder="1" applyAlignment="1" applyProtection="1">
      <alignment horizontal="left" vertical="top"/>
      <protection locked="0"/>
    </xf>
    <xf numFmtId="1" fontId="0" fillId="13" borderId="44" xfId="0" applyNumberFormat="1" applyFill="1" applyBorder="1" applyAlignment="1" applyProtection="1">
      <alignment horizontal="left" vertical="top" wrapText="1"/>
      <protection locked="0"/>
    </xf>
    <xf numFmtId="1" fontId="0" fillId="13" borderId="44"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wrapText="1"/>
      <protection locked="0"/>
    </xf>
    <xf numFmtId="0" fontId="0" fillId="13" borderId="44" xfId="0" applyFill="1" applyBorder="1" applyAlignment="1" applyProtection="1">
      <alignment horizontal="center" vertical="center"/>
      <protection locked="0"/>
    </xf>
    <xf numFmtId="0" fontId="13" fillId="0" borderId="0" xfId="0" applyFont="1" applyAlignment="1" applyProtection="1">
      <alignment vertical="center"/>
    </xf>
    <xf numFmtId="0" fontId="12" fillId="0" borderId="0" xfId="0" applyFont="1" applyAlignment="1" applyProtection="1">
      <alignment vertical="center"/>
    </xf>
    <xf numFmtId="0" fontId="12" fillId="12" borderId="44" xfId="0" applyFont="1" applyFill="1" applyBorder="1" applyAlignment="1" applyProtection="1">
      <alignment vertical="center" wrapText="1"/>
    </xf>
    <xf numFmtId="0" fontId="12" fillId="12" borderId="44" xfId="0" applyFont="1" applyFill="1" applyBorder="1" applyAlignment="1" applyProtection="1">
      <alignment horizontal="right" vertical="center" wrapText="1"/>
    </xf>
    <xf numFmtId="0" fontId="12" fillId="0" borderId="14" xfId="0" applyFont="1" applyBorder="1" applyAlignment="1" applyProtection="1">
      <alignment vertical="center" wrapText="1"/>
    </xf>
    <xf numFmtId="0" fontId="12" fillId="0" borderId="26" xfId="0" applyFont="1" applyBorder="1" applyAlignment="1" applyProtection="1">
      <alignment vertical="center"/>
    </xf>
    <xf numFmtId="0" fontId="0" fillId="0" borderId="26" xfId="0" applyBorder="1" applyProtection="1"/>
    <xf numFmtId="0" fontId="12" fillId="0" borderId="27" xfId="0" applyFont="1" applyBorder="1" applyAlignment="1" applyProtection="1">
      <alignment horizontal="right" vertical="center" wrapText="1"/>
    </xf>
    <xf numFmtId="0" fontId="12" fillId="0" borderId="28" xfId="0" applyFont="1" applyBorder="1" applyAlignment="1" applyProtection="1">
      <alignment horizontal="right" vertical="center" wrapText="1"/>
    </xf>
    <xf numFmtId="0" fontId="12" fillId="0" borderId="25" xfId="0" applyFont="1" applyBorder="1" applyAlignment="1" applyProtection="1">
      <alignment vertical="center" wrapText="1"/>
    </xf>
    <xf numFmtId="0" fontId="12" fillId="0" borderId="44" xfId="0" applyFont="1" applyBorder="1" applyAlignment="1" applyProtection="1">
      <alignment vertical="center" wrapText="1"/>
    </xf>
    <xf numFmtId="0" fontId="2" fillId="0" borderId="0" xfId="0" applyFont="1" applyAlignment="1" applyProtection="1">
      <alignment vertical="center"/>
    </xf>
    <xf numFmtId="0" fontId="1" fillId="4" borderId="44" xfId="0" applyFont="1" applyFill="1" applyBorder="1" applyAlignment="1" applyProtection="1">
      <alignment horizontal="center" vertical="center"/>
    </xf>
    <xf numFmtId="0" fontId="1" fillId="11" borderId="44" xfId="0" applyFont="1" applyFill="1" applyBorder="1" applyAlignment="1" applyProtection="1">
      <alignment horizontal="center" vertical="center" wrapText="1"/>
    </xf>
    <xf numFmtId="0" fontId="1" fillId="4" borderId="44" xfId="0" applyFont="1" applyFill="1" applyBorder="1" applyAlignment="1" applyProtection="1">
      <alignment horizontal="left" vertical="center"/>
    </xf>
    <xf numFmtId="164" fontId="1" fillId="4" borderId="44" xfId="0" applyNumberFormat="1" applyFont="1" applyFill="1" applyBorder="1" applyAlignment="1" applyProtection="1">
      <alignment horizontal="center" vertical="center"/>
    </xf>
    <xf numFmtId="0" fontId="1" fillId="0" borderId="44" xfId="0" applyFont="1" applyBorder="1" applyProtection="1"/>
    <xf numFmtId="0" fontId="0" fillId="0" borderId="44" xfId="0" applyBorder="1" applyProtection="1"/>
    <xf numFmtId="0" fontId="10" fillId="0" borderId="25" xfId="0" applyFont="1" applyBorder="1" applyAlignment="1" applyProtection="1">
      <alignment horizontal="center" vertical="center" wrapText="1"/>
    </xf>
    <xf numFmtId="0" fontId="10" fillId="0" borderId="26"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1" fillId="0" borderId="26" xfId="0" applyFont="1" applyFill="1" applyBorder="1" applyAlignment="1" applyProtection="1">
      <alignment horizontal="right" vertical="center"/>
    </xf>
    <xf numFmtId="0" fontId="0" fillId="0" borderId="26" xfId="0" applyFill="1" applyBorder="1" applyProtection="1"/>
    <xf numFmtId="0" fontId="1" fillId="11" borderId="44" xfId="0" applyFont="1" applyFill="1" applyBorder="1" applyAlignment="1" applyProtection="1">
      <alignment vertical="center" wrapText="1"/>
    </xf>
    <xf numFmtId="0" fontId="1" fillId="11" borderId="44" xfId="0" applyFont="1" applyFill="1" applyBorder="1" applyAlignment="1" applyProtection="1">
      <alignment wrapText="1"/>
    </xf>
    <xf numFmtId="0" fontId="10" fillId="0" borderId="25" xfId="0" applyFont="1" applyBorder="1" applyAlignment="1" applyProtection="1">
      <alignment vertical="center" wrapText="1"/>
    </xf>
    <xf numFmtId="0" fontId="10" fillId="0" borderId="26" xfId="0" applyFont="1" applyBorder="1" applyAlignment="1" applyProtection="1">
      <alignment vertical="center" wrapText="1"/>
    </xf>
    <xf numFmtId="0" fontId="1" fillId="4" borderId="27" xfId="0" applyFont="1" applyFill="1" applyBorder="1" applyAlignment="1" applyProtection="1">
      <alignment horizontal="right" vertical="center"/>
    </xf>
    <xf numFmtId="0" fontId="10" fillId="0" borderId="28" xfId="0" applyFont="1" applyBorder="1" applyAlignment="1" applyProtection="1">
      <alignment horizontal="center" vertical="center" wrapText="1"/>
    </xf>
    <xf numFmtId="0" fontId="1" fillId="0" borderId="28" xfId="0" applyFont="1" applyFill="1" applyBorder="1" applyAlignment="1" applyProtection="1">
      <alignment horizontal="right" vertical="center"/>
    </xf>
    <xf numFmtId="0" fontId="4" fillId="4" borderId="27" xfId="0" applyFont="1" applyFill="1" applyBorder="1" applyAlignment="1" applyProtection="1">
      <alignment horizontal="center" vertical="center"/>
    </xf>
    <xf numFmtId="0" fontId="0" fillId="4" borderId="30" xfId="0" applyFill="1" applyBorder="1" applyAlignment="1" applyProtection="1">
      <alignment horizontal="left" vertical="center" wrapText="1"/>
    </xf>
    <xf numFmtId="0" fontId="0" fillId="4" borderId="38" xfId="0" applyFill="1" applyBorder="1" applyAlignment="1" applyProtection="1">
      <alignment horizontal="left" vertical="center" wrapText="1"/>
    </xf>
    <xf numFmtId="0" fontId="0" fillId="4" borderId="27" xfId="0" applyFill="1" applyBorder="1" applyAlignment="1" applyProtection="1">
      <alignment horizontal="center" vertical="center"/>
    </xf>
    <xf numFmtId="0" fontId="0" fillId="4" borderId="44" xfId="0" applyFill="1" applyBorder="1" applyAlignment="1" applyProtection="1">
      <alignment horizontal="center"/>
    </xf>
    <xf numFmtId="0" fontId="0" fillId="11" borderId="44" xfId="0" applyFill="1" applyBorder="1" applyProtection="1"/>
    <xf numFmtId="0" fontId="2"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4" fillId="0" borderId="7" xfId="0" applyFont="1" applyBorder="1" applyAlignment="1" applyProtection="1">
      <alignment horizontal="center" vertical="center"/>
    </xf>
    <xf numFmtId="0" fontId="2" fillId="0" borderId="37" xfId="0" applyFont="1" applyBorder="1" applyAlignment="1" applyProtection="1">
      <alignment horizontal="left" vertical="center" wrapText="1"/>
    </xf>
    <xf numFmtId="0" fontId="1" fillId="4" borderId="44" xfId="0" applyFont="1" applyFill="1" applyBorder="1" applyAlignment="1" applyProtection="1">
      <alignment horizontal="right" vertical="center"/>
    </xf>
    <xf numFmtId="0" fontId="10" fillId="0" borderId="27" xfId="0" applyFont="1" applyBorder="1" applyAlignment="1" applyProtection="1">
      <alignment horizontal="center" vertical="center" wrapText="1"/>
    </xf>
    <xf numFmtId="0" fontId="1" fillId="0" borderId="28" xfId="0" applyFont="1" applyFill="1" applyBorder="1" applyAlignment="1" applyProtection="1">
      <alignment horizontal="left" vertical="top"/>
    </xf>
    <xf numFmtId="0" fontId="0" fillId="0" borderId="28" xfId="0" applyFill="1" applyBorder="1" applyAlignment="1" applyProtection="1">
      <alignment horizontal="left" vertical="top"/>
    </xf>
    <xf numFmtId="0" fontId="0" fillId="0" borderId="0" xfId="0" applyFill="1" applyBorder="1" applyAlignment="1" applyProtection="1">
      <alignment horizontal="left" vertical="top"/>
    </xf>
    <xf numFmtId="0" fontId="0" fillId="8" borderId="27" xfId="0" applyFill="1" applyBorder="1" applyProtection="1"/>
    <xf numFmtId="0" fontId="0" fillId="8" borderId="29" xfId="0" applyFill="1" applyBorder="1" applyProtection="1"/>
    <xf numFmtId="0" fontId="2" fillId="0" borderId="1" xfId="0" applyFont="1" applyBorder="1" applyAlignment="1" applyProtection="1">
      <alignment horizontal="left" vertical="center" wrapText="1"/>
    </xf>
    <xf numFmtId="0" fontId="2" fillId="0" borderId="42" xfId="0" applyFont="1" applyBorder="1" applyAlignment="1" applyProtection="1">
      <alignment horizontal="left" vertical="center" wrapText="1"/>
    </xf>
    <xf numFmtId="0" fontId="4" fillId="0" borderId="0" xfId="0" applyFont="1" applyBorder="1" applyAlignment="1" applyProtection="1">
      <alignment horizontal="center" vertical="center"/>
    </xf>
    <xf numFmtId="0" fontId="2" fillId="0" borderId="0" xfId="0" applyFont="1" applyBorder="1" applyAlignment="1" applyProtection="1">
      <alignment horizontal="left" vertical="center" wrapText="1"/>
    </xf>
    <xf numFmtId="0" fontId="12" fillId="0" borderId="0" xfId="0" applyFont="1" applyFill="1" applyBorder="1" applyAlignment="1" applyProtection="1">
      <alignment horizontal="center" vertical="top" wrapText="1"/>
    </xf>
    <xf numFmtId="0" fontId="0" fillId="0" borderId="0" xfId="0" applyAlignment="1" applyProtection="1">
      <alignment wrapText="1"/>
    </xf>
    <xf numFmtId="0" fontId="7" fillId="0" borderId="0" xfId="0" applyFont="1" applyAlignment="1" applyProtection="1"/>
    <xf numFmtId="0" fontId="0" fillId="0" borderId="0" xfId="0" applyFont="1" applyAlignment="1" applyProtection="1">
      <alignment vertical="center"/>
    </xf>
    <xf numFmtId="0" fontId="0" fillId="0" borderId="0" xfId="0" applyFont="1" applyProtection="1"/>
    <xf numFmtId="0" fontId="1" fillId="0" borderId="0" xfId="0" applyFont="1" applyProtection="1"/>
    <xf numFmtId="0" fontId="25" fillId="0" borderId="5" xfId="0" applyFont="1" applyBorder="1" applyProtection="1"/>
    <xf numFmtId="0" fontId="0" fillId="0" borderId="18" xfId="0" applyFont="1" applyBorder="1" applyProtection="1"/>
    <xf numFmtId="0" fontId="0" fillId="0" borderId="55" xfId="0" applyFont="1" applyBorder="1" applyProtection="1"/>
    <xf numFmtId="0" fontId="13" fillId="0" borderId="0" xfId="0" applyFont="1" applyProtection="1"/>
    <xf numFmtId="0" fontId="1" fillId="0" borderId="20" xfId="0" applyFont="1" applyBorder="1" applyProtection="1"/>
    <xf numFmtId="0" fontId="13" fillId="0" borderId="0" xfId="0" applyFont="1" applyBorder="1" applyProtection="1"/>
    <xf numFmtId="0" fontId="13" fillId="0" borderId="56" xfId="0" applyFont="1" applyBorder="1" applyProtection="1"/>
    <xf numFmtId="0" fontId="0" fillId="0" borderId="0" xfId="0" quotePrefix="1" applyFont="1" applyAlignment="1" applyProtection="1">
      <alignment vertical="center"/>
    </xf>
    <xf numFmtId="0" fontId="23" fillId="0" borderId="0" xfId="0" applyFont="1" applyAlignment="1" applyProtection="1">
      <alignment vertical="center"/>
      <protection locked="0"/>
    </xf>
    <xf numFmtId="0" fontId="0" fillId="13" borderId="17" xfId="0" applyFill="1" applyBorder="1" applyAlignment="1" applyProtection="1">
      <alignment wrapText="1"/>
      <protection locked="0"/>
    </xf>
    <xf numFmtId="0" fontId="0" fillId="13" borderId="14" xfId="0" applyFill="1" applyBorder="1" applyAlignment="1" applyProtection="1">
      <alignment wrapText="1"/>
      <protection locked="0"/>
    </xf>
    <xf numFmtId="0" fontId="0" fillId="13" borderId="44" xfId="0" applyFill="1" applyBorder="1" applyAlignment="1" applyProtection="1">
      <alignment wrapText="1"/>
      <protection locked="0"/>
    </xf>
    <xf numFmtId="0" fontId="0" fillId="13" borderId="0" xfId="0" applyFill="1" applyAlignment="1" applyProtection="1">
      <alignment wrapText="1"/>
      <protection locked="0"/>
    </xf>
    <xf numFmtId="0" fontId="0" fillId="0" borderId="0" xfId="0" applyFont="1" applyAlignment="1" applyProtection="1">
      <alignment vertical="center" wrapText="1"/>
      <protection locked="0"/>
    </xf>
    <xf numFmtId="0" fontId="0" fillId="0" borderId="0" xfId="0" applyFont="1" applyAlignment="1" applyProtection="1">
      <alignment wrapText="1"/>
      <protection locked="0"/>
    </xf>
    <xf numFmtId="0" fontId="13" fillId="0" borderId="20" xfId="0" applyFont="1" applyBorder="1" applyAlignment="1" applyProtection="1">
      <alignment vertical="center" wrapText="1"/>
      <protection locked="0"/>
    </xf>
    <xf numFmtId="0" fontId="0" fillId="0" borderId="0" xfId="0" applyFont="1" applyBorder="1" applyAlignment="1" applyProtection="1">
      <alignment wrapText="1"/>
      <protection locked="0"/>
    </xf>
    <xf numFmtId="0" fontId="0" fillId="0" borderId="56" xfId="0" applyBorder="1" applyAlignment="1" applyProtection="1">
      <alignment wrapText="1"/>
      <protection locked="0"/>
    </xf>
    <xf numFmtId="0" fontId="0" fillId="0" borderId="20" xfId="0" applyFont="1" applyBorder="1" applyAlignment="1" applyProtection="1">
      <alignment wrapText="1"/>
      <protection locked="0"/>
    </xf>
    <xf numFmtId="0" fontId="0" fillId="0" borderId="56" xfId="0" applyFont="1" applyBorder="1" applyAlignment="1" applyProtection="1">
      <alignment wrapText="1"/>
      <protection locked="0"/>
    </xf>
    <xf numFmtId="0" fontId="0" fillId="0" borderId="22" xfId="0" applyFont="1" applyBorder="1" applyAlignment="1" applyProtection="1">
      <alignment wrapText="1"/>
      <protection locked="0"/>
    </xf>
    <xf numFmtId="0" fontId="0" fillId="0" borderId="21" xfId="0" applyFont="1" applyBorder="1" applyAlignment="1" applyProtection="1">
      <alignment wrapText="1"/>
      <protection locked="0"/>
    </xf>
    <xf numFmtId="0" fontId="0" fillId="0" borderId="8" xfId="0" applyFont="1" applyBorder="1" applyAlignment="1" applyProtection="1">
      <alignment wrapText="1"/>
      <protection locked="0"/>
    </xf>
    <xf numFmtId="0" fontId="5" fillId="4" borderId="30" xfId="0" applyFont="1" applyFill="1" applyBorder="1" applyAlignment="1" applyProtection="1">
      <alignment horizontal="center" vertical="center" wrapText="1"/>
    </xf>
    <xf numFmtId="0" fontId="5" fillId="4" borderId="28" xfId="0" applyFont="1" applyFill="1" applyBorder="1" applyAlignment="1" applyProtection="1">
      <alignment horizontal="center" vertical="center"/>
    </xf>
    <xf numFmtId="0" fontId="5" fillId="4" borderId="29" xfId="0" applyFont="1" applyFill="1" applyBorder="1" applyAlignment="1" applyProtection="1">
      <alignment horizontal="center" vertical="center"/>
    </xf>
    <xf numFmtId="0" fontId="12" fillId="13" borderId="27" xfId="0" applyFont="1" applyFill="1" applyBorder="1" applyAlignment="1" applyProtection="1">
      <alignment horizontal="left" vertical="top" wrapText="1"/>
      <protection locked="0"/>
    </xf>
    <xf numFmtId="0" fontId="12" fillId="13" borderId="29" xfId="0" applyFont="1" applyFill="1" applyBorder="1" applyAlignment="1" applyProtection="1">
      <alignment horizontal="left" vertical="top" wrapText="1"/>
      <protection locked="0"/>
    </xf>
    <xf numFmtId="14" fontId="12" fillId="13" borderId="27" xfId="0" applyNumberFormat="1" applyFont="1" applyFill="1" applyBorder="1" applyAlignment="1" applyProtection="1">
      <alignment horizontal="left" vertical="top" wrapText="1"/>
      <protection locked="0"/>
    </xf>
    <xf numFmtId="164" fontId="0" fillId="13" borderId="13" xfId="0" applyNumberFormat="1" applyFill="1" applyBorder="1" applyAlignment="1" applyProtection="1">
      <alignment horizontal="center" vertical="center" wrapText="1"/>
      <protection locked="0"/>
    </xf>
    <xf numFmtId="164" fontId="0" fillId="13" borderId="17" xfId="0" applyNumberFormat="1" applyFill="1" applyBorder="1" applyAlignment="1" applyProtection="1">
      <alignment horizontal="center" vertical="center" wrapText="1"/>
      <protection locked="0"/>
    </xf>
    <xf numFmtId="164" fontId="0" fillId="13" borderId="14" xfId="0" applyNumberFormat="1" applyFill="1" applyBorder="1" applyAlignment="1" applyProtection="1">
      <alignment horizontal="center" vertical="center" wrapText="1"/>
      <protection locked="0"/>
    </xf>
    <xf numFmtId="0" fontId="9" fillId="0" borderId="23" xfId="0" applyFont="1" applyBorder="1" applyAlignment="1" applyProtection="1">
      <alignment horizontal="right" vertical="center" wrapText="1"/>
    </xf>
    <xf numFmtId="0" fontId="9" fillId="0" borderId="21" xfId="0" applyFont="1" applyBorder="1" applyAlignment="1" applyProtection="1">
      <alignment horizontal="right" vertical="center" wrapText="1"/>
    </xf>
    <xf numFmtId="0" fontId="9" fillId="0" borderId="8" xfId="0" applyFont="1" applyBorder="1" applyAlignment="1" applyProtection="1">
      <alignment horizontal="right" vertical="center" wrapText="1"/>
    </xf>
    <xf numFmtId="0" fontId="0" fillId="0" borderId="0" xfId="0" applyAlignment="1" applyProtection="1">
      <alignment horizontal="left" vertical="center" wrapText="1"/>
    </xf>
    <xf numFmtId="0" fontId="14" fillId="0" borderId="0" xfId="0" applyFont="1" applyAlignment="1" applyProtection="1">
      <alignment horizontal="left" wrapText="1"/>
    </xf>
    <xf numFmtId="0" fontId="0" fillId="13" borderId="13" xfId="0" applyFill="1" applyBorder="1" applyAlignment="1" applyProtection="1">
      <alignment horizontal="left" vertical="top" wrapText="1"/>
      <protection locked="0"/>
    </xf>
    <xf numFmtId="0" fontId="0" fillId="13" borderId="17" xfId="0" applyFill="1" applyBorder="1" applyAlignment="1" applyProtection="1">
      <alignment horizontal="left" vertical="top" wrapText="1"/>
      <protection locked="0"/>
    </xf>
    <xf numFmtId="0" fontId="0" fillId="13" borderId="14" xfId="0" applyFill="1" applyBorder="1" applyAlignment="1" applyProtection="1">
      <alignment horizontal="left" vertical="top" wrapText="1"/>
      <protection locked="0"/>
    </xf>
    <xf numFmtId="0" fontId="0" fillId="13" borderId="44" xfId="0" applyFill="1" applyBorder="1" applyAlignment="1" applyProtection="1">
      <alignment horizontal="left" vertical="top" wrapText="1"/>
      <protection locked="0"/>
    </xf>
    <xf numFmtId="0" fontId="9" fillId="0" borderId="15" xfId="0" applyFont="1" applyBorder="1" applyAlignment="1" applyProtection="1">
      <alignment horizontal="right" vertical="center" wrapText="1"/>
    </xf>
    <xf numFmtId="0" fontId="9" fillId="0" borderId="0" xfId="0" applyFont="1" applyBorder="1" applyAlignment="1" applyProtection="1">
      <alignment horizontal="right" vertical="center" wrapText="1"/>
    </xf>
    <xf numFmtId="0" fontId="10" fillId="0" borderId="20"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6" xfId="0" applyFont="1" applyBorder="1" applyAlignment="1" applyProtection="1">
      <alignment horizontal="left" vertical="center" wrapText="1"/>
    </xf>
    <xf numFmtId="0" fontId="19" fillId="0" borderId="22" xfId="0" applyFont="1" applyBorder="1" applyAlignment="1" applyProtection="1">
      <alignment horizontal="left" vertical="center" wrapText="1"/>
    </xf>
    <xf numFmtId="0" fontId="19" fillId="0" borderId="21" xfId="0" applyFont="1" applyBorder="1" applyAlignment="1" applyProtection="1">
      <alignment horizontal="left" vertical="center" wrapText="1"/>
    </xf>
    <xf numFmtId="0" fontId="19" fillId="0" borderId="24"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10" fillId="0" borderId="32" xfId="0" applyFont="1" applyBorder="1" applyAlignment="1" applyProtection="1">
      <alignment horizontal="left" vertical="center" wrapText="1"/>
    </xf>
    <xf numFmtId="0" fontId="10" fillId="0" borderId="33" xfId="0" applyFont="1" applyBorder="1" applyAlignment="1" applyProtection="1">
      <alignment horizontal="left" vertical="center" wrapText="1"/>
    </xf>
    <xf numFmtId="0" fontId="10" fillId="0" borderId="34" xfId="0" applyFont="1" applyBorder="1" applyAlignment="1" applyProtection="1">
      <alignment horizontal="left" vertical="center" wrapText="1"/>
    </xf>
    <xf numFmtId="0" fontId="10" fillId="0" borderId="15" xfId="0" applyFont="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1" xfId="0" applyFont="1" applyBorder="1" applyAlignment="1" applyProtection="1">
      <alignment horizontal="left" vertical="center" wrapText="1"/>
    </xf>
    <xf numFmtId="0" fontId="10" fillId="0" borderId="24" xfId="0" applyFont="1" applyBorder="1" applyAlignment="1" applyProtection="1">
      <alignment horizontal="left" vertical="center" wrapText="1"/>
    </xf>
    <xf numFmtId="0" fontId="11" fillId="0" borderId="15" xfId="0" applyFont="1" applyBorder="1" applyAlignment="1" applyProtection="1">
      <alignment horizontal="right" vertical="center" wrapText="1"/>
    </xf>
    <xf numFmtId="0" fontId="11" fillId="0" borderId="0" xfId="0" applyFont="1" applyBorder="1" applyAlignment="1" applyProtection="1">
      <alignment horizontal="right" vertical="center" wrapText="1"/>
    </xf>
    <xf numFmtId="0" fontId="0" fillId="13" borderId="13" xfId="0" applyFill="1" applyBorder="1" applyAlignment="1" applyProtection="1">
      <alignment horizontal="left" vertical="top"/>
      <protection locked="0"/>
    </xf>
    <xf numFmtId="0" fontId="0" fillId="13" borderId="14" xfId="0" applyFill="1" applyBorder="1" applyAlignment="1" applyProtection="1">
      <alignment horizontal="left" vertical="top"/>
      <protection locked="0"/>
    </xf>
    <xf numFmtId="165" fontId="1" fillId="4" borderId="27" xfId="0" applyNumberFormat="1" applyFont="1" applyFill="1" applyBorder="1" applyAlignment="1" applyProtection="1">
      <alignment horizontal="center" vertical="center"/>
    </xf>
    <xf numFmtId="165" fontId="1" fillId="4" borderId="29" xfId="0" applyNumberFormat="1" applyFont="1" applyFill="1" applyBorder="1" applyAlignment="1" applyProtection="1">
      <alignment horizontal="center" vertical="center"/>
    </xf>
    <xf numFmtId="1" fontId="0" fillId="13" borderId="13" xfId="0" applyNumberFormat="1" applyFill="1" applyBorder="1" applyAlignment="1" applyProtection="1">
      <alignment horizontal="left" vertical="top"/>
      <protection locked="0"/>
    </xf>
    <xf numFmtId="1" fontId="0" fillId="13" borderId="14" xfId="0" applyNumberFormat="1" applyFill="1" applyBorder="1" applyAlignment="1" applyProtection="1">
      <alignment horizontal="left" vertical="top"/>
      <protection locked="0"/>
    </xf>
    <xf numFmtId="1" fontId="0" fillId="13" borderId="17" xfId="0" applyNumberFormat="1" applyFill="1" applyBorder="1" applyAlignment="1" applyProtection="1">
      <alignment horizontal="left" vertical="top"/>
      <protection locked="0"/>
    </xf>
    <xf numFmtId="0" fontId="0" fillId="13" borderId="17" xfId="0" applyFill="1" applyBorder="1" applyAlignment="1" applyProtection="1">
      <alignment horizontal="left" vertical="top"/>
      <protection locked="0"/>
    </xf>
    <xf numFmtId="1" fontId="0" fillId="13" borderId="44" xfId="0" applyNumberFormat="1" applyFill="1" applyBorder="1" applyAlignment="1" applyProtection="1">
      <alignment horizontal="left" vertical="top" wrapText="1"/>
      <protection locked="0"/>
    </xf>
    <xf numFmtId="1" fontId="0" fillId="13" borderId="44" xfId="0" applyNumberFormat="1" applyFill="1" applyBorder="1" applyAlignment="1" applyProtection="1">
      <alignment horizontal="left" vertical="top"/>
      <protection locked="0"/>
    </xf>
    <xf numFmtId="0" fontId="12" fillId="13" borderId="27" xfId="0" applyFont="1" applyFill="1" applyBorder="1" applyAlignment="1" applyProtection="1">
      <alignment horizontal="center" vertical="center" wrapText="1"/>
      <protection locked="0"/>
    </xf>
    <xf numFmtId="0" fontId="12" fillId="13" borderId="28" xfId="0" applyFont="1" applyFill="1" applyBorder="1" applyAlignment="1" applyProtection="1">
      <alignment horizontal="center" vertical="center" wrapText="1"/>
      <protection locked="0"/>
    </xf>
    <xf numFmtId="0" fontId="12" fillId="12" borderId="27" xfId="0" applyFont="1" applyFill="1" applyBorder="1" applyAlignment="1" applyProtection="1">
      <alignment horizontal="right" vertical="center" wrapText="1"/>
    </xf>
    <xf numFmtId="0" fontId="12" fillId="12" borderId="29" xfId="0" applyFont="1" applyFill="1" applyBorder="1" applyAlignment="1" applyProtection="1">
      <alignment horizontal="right" vertical="center" wrapText="1"/>
    </xf>
    <xf numFmtId="0" fontId="19" fillId="0" borderId="23" xfId="0" applyFont="1" applyBorder="1" applyAlignment="1" applyProtection="1">
      <alignment horizontal="left" vertical="center" wrapText="1"/>
    </xf>
    <xf numFmtId="0" fontId="0" fillId="0" borderId="20" xfId="0" applyFont="1" applyBorder="1" applyAlignment="1" applyProtection="1">
      <alignment horizontal="center"/>
    </xf>
    <xf numFmtId="0" fontId="0" fillId="0" borderId="0" xfId="0" applyFont="1" applyBorder="1" applyAlignment="1" applyProtection="1">
      <alignment horizontal="center"/>
    </xf>
    <xf numFmtId="0" fontId="0" fillId="0" borderId="16" xfId="0" applyFont="1" applyBorder="1" applyAlignment="1" applyProtection="1">
      <alignment horizontal="center"/>
    </xf>
    <xf numFmtId="0" fontId="0" fillId="0" borderId="22" xfId="0" applyFont="1" applyBorder="1" applyAlignment="1" applyProtection="1">
      <alignment horizontal="center"/>
    </xf>
    <xf numFmtId="0" fontId="0" fillId="0" borderId="21" xfId="0" applyFont="1" applyBorder="1" applyAlignment="1" applyProtection="1">
      <alignment horizontal="center"/>
    </xf>
    <xf numFmtId="0" fontId="0" fillId="0" borderId="24" xfId="0" applyFont="1" applyBorder="1" applyAlignment="1" applyProtection="1">
      <alignment horizontal="center"/>
    </xf>
    <xf numFmtId="0" fontId="6" fillId="4" borderId="27" xfId="0" applyFont="1" applyFill="1" applyBorder="1" applyAlignment="1" applyProtection="1">
      <alignment horizontal="left" vertical="center" wrapText="1"/>
    </xf>
    <xf numFmtId="0" fontId="6" fillId="4" borderId="28" xfId="0" applyFont="1" applyFill="1" applyBorder="1" applyAlignment="1" applyProtection="1">
      <alignment horizontal="left" vertical="center" wrapText="1"/>
    </xf>
    <xf numFmtId="0" fontId="11" fillId="0" borderId="23" xfId="0" applyFont="1" applyBorder="1" applyAlignment="1" applyProtection="1">
      <alignment horizontal="right" vertical="center" wrapText="1"/>
    </xf>
    <xf numFmtId="0" fontId="11" fillId="0" borderId="21" xfId="0" applyFont="1" applyBorder="1" applyAlignment="1" applyProtection="1">
      <alignment horizontal="right" vertical="center" wrapText="1"/>
    </xf>
    <xf numFmtId="0" fontId="12" fillId="13" borderId="28" xfId="0" applyFont="1" applyFill="1" applyBorder="1" applyAlignment="1" applyProtection="1">
      <alignment horizontal="left" vertical="top" wrapText="1"/>
      <protection locked="0"/>
    </xf>
    <xf numFmtId="0" fontId="10" fillId="0" borderId="28" xfId="0" applyFont="1" applyBorder="1" applyAlignment="1" applyProtection="1">
      <alignment horizontal="center" vertical="center" wrapText="1"/>
    </xf>
    <xf numFmtId="0" fontId="10" fillId="0" borderId="29" xfId="0" applyFont="1" applyBorder="1" applyAlignment="1" applyProtection="1">
      <alignment horizontal="center" vertical="center" wrapText="1"/>
    </xf>
    <xf numFmtId="0" fontId="6" fillId="4" borderId="27" xfId="0" applyFont="1" applyFill="1" applyBorder="1" applyAlignment="1" applyProtection="1">
      <alignment horizontal="left" vertical="center"/>
    </xf>
    <xf numFmtId="0" fontId="6" fillId="4" borderId="28" xfId="0" applyFont="1" applyFill="1" applyBorder="1" applyAlignment="1" applyProtection="1">
      <alignment horizontal="left" vertical="center"/>
    </xf>
    <xf numFmtId="0" fontId="17" fillId="0" borderId="15"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0" fillId="8" borderId="30" xfId="0" applyFill="1" applyBorder="1" applyAlignment="1" applyProtection="1">
      <alignment horizontal="center" vertical="center" wrapText="1"/>
    </xf>
    <xf numFmtId="0" fontId="0" fillId="8" borderId="28" xfId="0" applyFill="1" applyBorder="1" applyAlignment="1" applyProtection="1">
      <alignment horizontal="center" vertical="center" wrapText="1"/>
    </xf>
    <xf numFmtId="0" fontId="0" fillId="8" borderId="29" xfId="0" applyFill="1" applyBorder="1" applyAlignment="1" applyProtection="1">
      <alignment horizontal="center" vertical="center" wrapText="1"/>
    </xf>
    <xf numFmtId="0" fontId="0" fillId="0" borderId="27" xfId="0" applyFont="1" applyBorder="1" applyAlignment="1" applyProtection="1">
      <alignment horizontal="left" vertical="top" wrapText="1"/>
      <protection locked="0"/>
    </xf>
    <xf numFmtId="0" fontId="1" fillId="0" borderId="28" xfId="0" applyFont="1" applyBorder="1" applyAlignment="1" applyProtection="1">
      <alignment horizontal="left" vertical="top"/>
      <protection locked="0"/>
    </xf>
    <xf numFmtId="0" fontId="1" fillId="0" borderId="29" xfId="0" applyFont="1" applyBorder="1" applyAlignment="1" applyProtection="1">
      <alignment horizontal="left" vertical="top"/>
      <protection locked="0"/>
    </xf>
    <xf numFmtId="0" fontId="10" fillId="0" borderId="31"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19" fillId="0" borderId="25" xfId="0" applyFont="1" applyBorder="1" applyAlignment="1" applyProtection="1">
      <alignment horizontal="left" vertical="center" wrapText="1"/>
    </xf>
    <xf numFmtId="0" fontId="19" fillId="0" borderId="26" xfId="0" applyFont="1" applyBorder="1" applyAlignment="1" applyProtection="1">
      <alignment horizontal="left" vertical="center" wrapText="1"/>
    </xf>
    <xf numFmtId="0" fontId="4" fillId="0" borderId="19"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9"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25" xfId="0" applyFont="1" applyBorder="1" applyAlignment="1" applyProtection="1">
      <alignment horizontal="center" vertical="center"/>
    </xf>
    <xf numFmtId="0" fontId="10" fillId="0" borderId="5"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10" fillId="0" borderId="36" xfId="0" applyFont="1" applyBorder="1" applyAlignment="1" applyProtection="1">
      <alignment horizontal="left" vertical="center" wrapText="1"/>
    </xf>
    <xf numFmtId="0" fontId="2" fillId="0" borderId="35"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10" fillId="0" borderId="19"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7" fillId="0" borderId="15" xfId="0" applyFont="1" applyBorder="1" applyAlignment="1" applyProtection="1">
      <alignment horizontal="left" wrapText="1"/>
    </xf>
    <xf numFmtId="0" fontId="17" fillId="0" borderId="0" xfId="0" applyFont="1" applyBorder="1" applyAlignment="1" applyProtection="1">
      <alignment horizontal="left" wrapText="1"/>
    </xf>
    <xf numFmtId="0" fontId="2"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4" fillId="0" borderId="9"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0" fillId="13" borderId="44" xfId="0" applyFill="1" applyBorder="1" applyAlignment="1" applyProtection="1">
      <alignment horizontal="left" vertical="top"/>
      <protection locked="0"/>
    </xf>
    <xf numFmtId="0" fontId="1" fillId="8" borderId="27" xfId="0" applyFont="1" applyFill="1" applyBorder="1" applyAlignment="1" applyProtection="1">
      <alignment horizontal="center" vertical="center" wrapText="1"/>
    </xf>
    <xf numFmtId="0" fontId="1" fillId="8" borderId="29" xfId="0" applyFont="1" applyFill="1" applyBorder="1" applyAlignment="1" applyProtection="1">
      <alignment horizontal="center" vertical="center" wrapText="1"/>
    </xf>
    <xf numFmtId="0" fontId="4" fillId="0" borderId="0" xfId="0" applyFont="1" applyBorder="1" applyAlignment="1" applyProtection="1">
      <alignment horizontal="left" vertical="top" wrapText="1"/>
    </xf>
    <xf numFmtId="0" fontId="7" fillId="4" borderId="27" xfId="0" applyFont="1" applyFill="1" applyBorder="1" applyAlignment="1" applyProtection="1">
      <alignment horizontal="left" vertical="center" wrapText="1"/>
    </xf>
    <xf numFmtId="0" fontId="7" fillId="4" borderId="28" xfId="0" applyFont="1" applyFill="1" applyBorder="1" applyAlignment="1" applyProtection="1">
      <alignment horizontal="left" vertical="center" wrapText="1"/>
    </xf>
    <xf numFmtId="0" fontId="1" fillId="4" borderId="30" xfId="0" applyFont="1" applyFill="1" applyBorder="1" applyAlignment="1" applyProtection="1">
      <alignment horizontal="center" vertical="center" wrapText="1"/>
    </xf>
    <xf numFmtId="0" fontId="1" fillId="4" borderId="28" xfId="0" applyFont="1" applyFill="1" applyBorder="1" applyAlignment="1" applyProtection="1">
      <alignment horizontal="center" vertical="center" wrapText="1"/>
    </xf>
    <xf numFmtId="0" fontId="1" fillId="4" borderId="29"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2" fillId="0" borderId="22"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10" fillId="0" borderId="27" xfId="0" applyFont="1" applyBorder="1" applyAlignment="1" applyProtection="1">
      <alignment horizontal="center" vertical="center" wrapText="1"/>
    </xf>
    <xf numFmtId="0" fontId="10" fillId="0" borderId="43" xfId="0" applyFont="1" applyBorder="1" applyAlignment="1" applyProtection="1">
      <alignment horizontal="center" vertical="center" wrapText="1"/>
    </xf>
    <xf numFmtId="0" fontId="10" fillId="0" borderId="30" xfId="0" applyFont="1" applyBorder="1" applyAlignment="1" applyProtection="1">
      <alignment horizontal="center" vertical="center" wrapText="1"/>
    </xf>
    <xf numFmtId="0" fontId="1" fillId="11" borderId="30" xfId="0" applyFont="1" applyFill="1" applyBorder="1" applyAlignment="1" applyProtection="1">
      <alignment horizontal="center" vertical="center" wrapText="1"/>
    </xf>
    <xf numFmtId="0" fontId="1" fillId="11" borderId="28" xfId="0" applyFont="1" applyFill="1" applyBorder="1" applyAlignment="1" applyProtection="1">
      <alignment horizontal="center" vertical="center" wrapText="1"/>
    </xf>
    <xf numFmtId="0" fontId="1" fillId="11" borderId="29" xfId="0" applyFont="1" applyFill="1" applyBorder="1" applyAlignment="1" applyProtection="1">
      <alignment horizontal="center" vertical="center" wrapText="1"/>
    </xf>
    <xf numFmtId="0" fontId="1" fillId="0" borderId="9" xfId="0" applyFont="1" applyFill="1" applyBorder="1" applyAlignment="1" applyProtection="1">
      <alignment horizontal="center" vertical="top" wrapText="1"/>
    </xf>
    <xf numFmtId="0" fontId="12" fillId="0" borderId="10" xfId="0" applyFont="1" applyFill="1" applyBorder="1" applyAlignment="1" applyProtection="1">
      <alignment horizontal="center" vertical="top" wrapText="1"/>
    </xf>
    <xf numFmtId="0" fontId="12" fillId="0" borderId="15" xfId="0" applyFont="1" applyFill="1" applyBorder="1" applyAlignment="1" applyProtection="1">
      <alignment horizontal="center" vertical="top" wrapText="1"/>
    </xf>
    <xf numFmtId="0" fontId="12" fillId="0" borderId="0" xfId="0" applyFont="1" applyFill="1" applyBorder="1" applyAlignment="1" applyProtection="1">
      <alignment horizontal="center" vertical="top" wrapText="1"/>
    </xf>
    <xf numFmtId="0" fontId="12" fillId="0" borderId="25" xfId="0" applyFont="1" applyFill="1" applyBorder="1" applyAlignment="1" applyProtection="1">
      <alignment horizontal="center" vertical="top" wrapText="1"/>
    </xf>
    <xf numFmtId="0" fontId="12" fillId="0" borderId="26" xfId="0" applyFont="1" applyFill="1" applyBorder="1" applyAlignment="1" applyProtection="1">
      <alignment horizontal="center" vertical="top" wrapText="1"/>
    </xf>
    <xf numFmtId="0" fontId="0" fillId="0" borderId="0" xfId="0" applyFont="1" applyAlignment="1" applyProtection="1">
      <alignment horizontal="left" vertical="center" wrapText="1"/>
    </xf>
    <xf numFmtId="0" fontId="0" fillId="0" borderId="0" xfId="0" applyFont="1" applyAlignment="1" applyProtection="1">
      <alignment horizontal="left"/>
    </xf>
    <xf numFmtId="0" fontId="0" fillId="13" borderId="27" xfId="0" applyFill="1" applyBorder="1" applyAlignment="1" applyProtection="1">
      <alignment horizontal="left" vertical="top" wrapText="1"/>
      <protection locked="0"/>
    </xf>
    <xf numFmtId="0" fontId="0" fillId="13" borderId="29" xfId="0" applyFill="1" applyBorder="1" applyAlignment="1" applyProtection="1">
      <alignment horizontal="left" vertical="top" wrapText="1"/>
      <protection locked="0"/>
    </xf>
    <xf numFmtId="0" fontId="0" fillId="0" borderId="27" xfId="0" applyBorder="1" applyAlignment="1" applyProtection="1">
      <alignment horizontal="left"/>
    </xf>
    <xf numFmtId="0" fontId="0" fillId="0" borderId="29" xfId="0" applyBorder="1" applyAlignment="1" applyProtection="1">
      <alignment horizontal="left"/>
    </xf>
    <xf numFmtId="0" fontId="0" fillId="0" borderId="27" xfId="0" applyBorder="1" applyAlignment="1" applyProtection="1">
      <alignment horizontal="center"/>
    </xf>
    <xf numFmtId="0" fontId="0" fillId="0" borderId="29" xfId="0" applyBorder="1" applyAlignment="1" applyProtection="1">
      <alignment horizontal="center"/>
    </xf>
    <xf numFmtId="0" fontId="0" fillId="4" borderId="27" xfId="0" applyFill="1" applyBorder="1" applyAlignment="1" applyProtection="1">
      <alignment horizontal="left" vertical="center" wrapText="1"/>
    </xf>
    <xf numFmtId="0" fontId="0" fillId="4" borderId="28" xfId="0" applyFill="1" applyBorder="1" applyAlignment="1" applyProtection="1">
      <alignment horizontal="left" vertical="center" wrapText="1"/>
    </xf>
    <xf numFmtId="0" fontId="0" fillId="4" borderId="29" xfId="0" applyFill="1" applyBorder="1" applyAlignment="1" applyProtection="1">
      <alignment horizontal="left" vertical="center" wrapText="1"/>
    </xf>
    <xf numFmtId="0" fontId="1" fillId="8" borderId="30" xfId="0" applyFont="1" applyFill="1" applyBorder="1" applyAlignment="1" applyProtection="1">
      <alignment horizontal="center" vertical="center" wrapText="1"/>
    </xf>
    <xf numFmtId="0" fontId="1" fillId="8" borderId="28" xfId="0" applyFont="1" applyFill="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36" xfId="0" applyFont="1" applyBorder="1" applyAlignment="1" applyProtection="1">
      <alignment horizontal="center" vertical="center" wrapText="1"/>
    </xf>
    <xf numFmtId="0" fontId="7" fillId="0" borderId="0" xfId="0" applyFont="1" applyAlignment="1" applyProtection="1">
      <alignment horizontal="left" vertical="center" wrapText="1"/>
    </xf>
    <xf numFmtId="0" fontId="0" fillId="12" borderId="0" xfId="0" applyFill="1" applyAlignment="1" applyProtection="1">
      <alignment horizontal="left" vertical="center"/>
    </xf>
    <xf numFmtId="14" fontId="0" fillId="12" borderId="0" xfId="0" applyNumberFormat="1" applyFill="1" applyAlignment="1" applyProtection="1">
      <alignment horizontal="left" vertical="center"/>
    </xf>
    <xf numFmtId="0" fontId="2" fillId="13" borderId="27" xfId="0" applyFont="1" applyFill="1" applyBorder="1" applyAlignment="1" applyProtection="1">
      <alignment vertical="center" wrapText="1"/>
      <protection locked="0"/>
    </xf>
    <xf numFmtId="0" fontId="2" fillId="13" borderId="28" xfId="0" applyFont="1" applyFill="1" applyBorder="1" applyAlignment="1" applyProtection="1">
      <alignment vertical="center" wrapText="1"/>
      <protection locked="0"/>
    </xf>
    <xf numFmtId="0" fontId="7" fillId="9" borderId="27" xfId="0" applyFont="1" applyFill="1" applyBorder="1" applyAlignment="1" applyProtection="1">
      <alignment vertical="center" wrapText="1"/>
    </xf>
    <xf numFmtId="0" fontId="7" fillId="9" borderId="29" xfId="0" applyFont="1" applyFill="1" applyBorder="1" applyAlignment="1" applyProtection="1">
      <alignment vertical="center" wrapText="1"/>
    </xf>
    <xf numFmtId="0" fontId="12" fillId="0" borderId="27" xfId="0" applyFont="1" applyFill="1" applyBorder="1" applyAlignment="1" applyProtection="1">
      <alignment vertical="center" wrapText="1"/>
    </xf>
    <xf numFmtId="0" fontId="12" fillId="0" borderId="28" xfId="0" applyFont="1" applyFill="1" applyBorder="1" applyAlignment="1" applyProtection="1">
      <alignment vertical="center" wrapText="1"/>
    </xf>
    <xf numFmtId="0" fontId="12" fillId="0" borderId="29" xfId="0" applyFont="1" applyFill="1" applyBorder="1" applyAlignment="1" applyProtection="1">
      <alignment vertical="center" wrapText="1"/>
    </xf>
    <xf numFmtId="0" fontId="0" fillId="13" borderId="44" xfId="0" applyFill="1" applyBorder="1" applyAlignment="1" applyProtection="1">
      <alignment horizontal="center" vertical="center"/>
      <protection locked="0"/>
    </xf>
    <xf numFmtId="0" fontId="12" fillId="6" borderId="27" xfId="0" applyFont="1" applyFill="1" applyBorder="1" applyAlignment="1" applyProtection="1">
      <alignment horizontal="center" vertical="center" wrapText="1"/>
    </xf>
    <xf numFmtId="0" fontId="12" fillId="6" borderId="28" xfId="0" applyFont="1" applyFill="1" applyBorder="1" applyAlignment="1" applyProtection="1">
      <alignment horizontal="center" vertical="center" wrapText="1"/>
    </xf>
    <xf numFmtId="0" fontId="12" fillId="6" borderId="29"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1" fillId="5" borderId="13" xfId="0"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wrapText="1"/>
    </xf>
    <xf numFmtId="0" fontId="0" fillId="0" borderId="0" xfId="0" applyAlignment="1" applyProtection="1">
      <alignment horizontal="center"/>
    </xf>
    <xf numFmtId="0" fontId="1" fillId="5" borderId="27" xfId="0" applyFont="1" applyFill="1" applyBorder="1" applyAlignment="1" applyProtection="1">
      <alignment vertical="center" wrapText="1"/>
    </xf>
    <xf numFmtId="0" fontId="1" fillId="5" borderId="28" xfId="0" applyFont="1" applyFill="1" applyBorder="1" applyAlignment="1" applyProtection="1">
      <alignment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3" xfId="0" applyFont="1" applyBorder="1" applyAlignment="1" applyProtection="1">
      <alignment vertical="center" wrapText="1"/>
    </xf>
    <xf numFmtId="0" fontId="2" fillId="0" borderId="14" xfId="0" applyFont="1" applyBorder="1" applyAlignment="1" applyProtection="1">
      <alignment vertical="center" wrapText="1"/>
    </xf>
    <xf numFmtId="0" fontId="2" fillId="13" borderId="13" xfId="0" applyFont="1" applyFill="1" applyBorder="1" applyAlignment="1" applyProtection="1">
      <alignment horizontal="center" vertical="center" wrapText="1"/>
      <protection locked="0"/>
    </xf>
    <xf numFmtId="0" fontId="2" fillId="13" borderId="14" xfId="0" applyFont="1" applyFill="1" applyBorder="1" applyAlignment="1" applyProtection="1">
      <alignment horizontal="center" vertical="center" wrapText="1"/>
      <protection locked="0"/>
    </xf>
    <xf numFmtId="0" fontId="1" fillId="7" borderId="13" xfId="0" applyFont="1" applyFill="1" applyBorder="1" applyAlignment="1" applyProtection="1">
      <alignment horizontal="center" vertical="center" wrapText="1"/>
    </xf>
    <xf numFmtId="0" fontId="1" fillId="7" borderId="14" xfId="0" applyFont="1" applyFill="1" applyBorder="1" applyAlignment="1" applyProtection="1">
      <alignment horizontal="center" vertical="center" wrapText="1"/>
    </xf>
    <xf numFmtId="0" fontId="1" fillId="7" borderId="13" xfId="0" applyFont="1" applyFill="1" applyBorder="1" applyAlignment="1" applyProtection="1">
      <alignment vertical="center" wrapText="1"/>
    </xf>
    <xf numFmtId="0" fontId="1" fillId="7" borderId="14" xfId="0" applyFont="1" applyFill="1" applyBorder="1" applyAlignment="1" applyProtection="1">
      <alignment vertical="center" wrapText="1"/>
    </xf>
    <xf numFmtId="49" fontId="3" fillId="7" borderId="13" xfId="0" applyNumberFormat="1" applyFont="1" applyFill="1" applyBorder="1" applyAlignment="1" applyProtection="1">
      <alignment horizontal="center" vertical="center" wrapText="1"/>
    </xf>
    <xf numFmtId="49" fontId="3" fillId="7" borderId="14" xfId="0" applyNumberFormat="1" applyFont="1" applyFill="1" applyBorder="1" applyAlignment="1" applyProtection="1">
      <alignment horizontal="center" vertical="center" wrapText="1"/>
    </xf>
    <xf numFmtId="0" fontId="0" fillId="7" borderId="13" xfId="0" applyFont="1" applyFill="1" applyBorder="1" applyAlignment="1" applyProtection="1">
      <alignment horizontal="center" vertical="center" wrapText="1"/>
    </xf>
    <xf numFmtId="0" fontId="3" fillId="7" borderId="14" xfId="0" applyFont="1" applyFill="1" applyBorder="1" applyAlignment="1" applyProtection="1">
      <alignment horizontal="center" vertical="center" wrapText="1"/>
    </xf>
    <xf numFmtId="0" fontId="3" fillId="7" borderId="13" xfId="0" applyFont="1" applyFill="1" applyBorder="1" applyAlignment="1" applyProtection="1">
      <alignment vertical="center" wrapText="1"/>
    </xf>
    <xf numFmtId="0" fontId="3" fillId="7" borderId="14" xfId="0" applyFont="1" applyFill="1" applyBorder="1" applyAlignment="1" applyProtection="1">
      <alignment vertical="center" wrapText="1"/>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3" xfId="0" applyFont="1" applyBorder="1" applyAlignment="1" applyProtection="1">
      <alignment vertical="center" wrapText="1"/>
    </xf>
    <xf numFmtId="0" fontId="9" fillId="0" borderId="14" xfId="0" applyFont="1" applyBorder="1" applyAlignment="1" applyProtection="1">
      <alignment vertical="center" wrapText="1"/>
    </xf>
    <xf numFmtId="0" fontId="2" fillId="0" borderId="13" xfId="0" quotePrefix="1" applyFont="1" applyBorder="1" applyAlignment="1" applyProtection="1">
      <alignment horizontal="center" vertical="center" wrapText="1"/>
    </xf>
    <xf numFmtId="0" fontId="1" fillId="5" borderId="13" xfId="0" applyFont="1" applyFill="1" applyBorder="1" applyAlignment="1" applyProtection="1">
      <alignment vertical="center" wrapText="1"/>
    </xf>
    <xf numFmtId="0" fontId="1" fillId="5" borderId="14" xfId="0" applyFont="1" applyFill="1" applyBorder="1" applyAlignment="1" applyProtection="1">
      <alignment vertical="center" wrapText="1"/>
    </xf>
    <xf numFmtId="49" fontId="3" fillId="5" borderId="13" xfId="0" applyNumberFormat="1" applyFont="1" applyFill="1" applyBorder="1" applyAlignment="1" applyProtection="1">
      <alignment horizontal="center" vertical="center" wrapText="1"/>
    </xf>
    <xf numFmtId="49" fontId="3" fillId="5" borderId="14" xfId="0" applyNumberFormat="1" applyFont="1" applyFill="1" applyBorder="1" applyAlignment="1" applyProtection="1">
      <alignment horizontal="center" vertical="center" wrapText="1"/>
    </xf>
    <xf numFmtId="0" fontId="0" fillId="5" borderId="13"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wrapText="1"/>
    </xf>
    <xf numFmtId="0" fontId="3" fillId="5" borderId="13" xfId="0" applyFont="1" applyFill="1" applyBorder="1" applyAlignment="1" applyProtection="1">
      <alignment vertical="center" wrapText="1"/>
    </xf>
    <xf numFmtId="0" fontId="3" fillId="5" borderId="14" xfId="0" applyFont="1" applyFill="1" applyBorder="1" applyAlignment="1" applyProtection="1">
      <alignment vertical="center" wrapText="1"/>
    </xf>
    <xf numFmtId="0" fontId="0"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23" fillId="13" borderId="25" xfId="0" applyFont="1" applyFill="1" applyBorder="1" applyAlignment="1" applyProtection="1">
      <alignment horizontal="left" vertical="top" wrapText="1"/>
      <protection locked="0"/>
    </xf>
    <xf numFmtId="0" fontId="23" fillId="13" borderId="26" xfId="0" applyFont="1" applyFill="1" applyBorder="1" applyAlignment="1" applyProtection="1">
      <alignment horizontal="left" vertical="top" wrapText="1"/>
      <protection locked="0"/>
    </xf>
    <xf numFmtId="0" fontId="23" fillId="13" borderId="12" xfId="0" applyFont="1" applyFill="1" applyBorder="1" applyAlignment="1" applyProtection="1">
      <alignment horizontal="left" vertical="top" wrapText="1"/>
      <protection locked="0"/>
    </xf>
    <xf numFmtId="0" fontId="0" fillId="13" borderId="27" xfId="0" applyFont="1" applyFill="1" applyBorder="1" applyAlignment="1" applyProtection="1">
      <alignment horizontal="center" vertical="center"/>
      <protection locked="0"/>
    </xf>
    <xf numFmtId="0" fontId="0" fillId="13" borderId="29" xfId="0" applyFont="1" applyFill="1" applyBorder="1" applyAlignment="1" applyProtection="1">
      <alignment horizontal="center" vertical="center"/>
      <protection locked="0"/>
    </xf>
    <xf numFmtId="0" fontId="21" fillId="0" borderId="6" xfId="0" applyFont="1" applyBorder="1" applyAlignment="1">
      <alignment horizontal="center" vertical="top" wrapText="1"/>
    </xf>
    <xf numFmtId="0" fontId="21" fillId="0" borderId="54" xfId="0" applyFont="1" applyBorder="1" applyAlignment="1">
      <alignment horizontal="center" vertical="top" wrapText="1"/>
    </xf>
    <xf numFmtId="0" fontId="23" fillId="0" borderId="16" xfId="0" applyFont="1" applyBorder="1" applyAlignment="1">
      <alignment horizontal="left" vertical="center"/>
    </xf>
    <xf numFmtId="0" fontId="13" fillId="0" borderId="1" xfId="0" applyFont="1" applyBorder="1" applyAlignment="1">
      <alignment vertical="center" wrapText="1"/>
    </xf>
    <xf numFmtId="0" fontId="27" fillId="10" borderId="48" xfId="0" applyFont="1" applyFill="1" applyBorder="1" applyAlignment="1">
      <alignment horizontal="center" vertical="center" wrapText="1"/>
    </xf>
    <xf numFmtId="0" fontId="27" fillId="10" borderId="49" xfId="0" applyFont="1" applyFill="1" applyBorder="1" applyAlignment="1">
      <alignment horizontal="center" vertical="center" wrapText="1"/>
    </xf>
    <xf numFmtId="0" fontId="27" fillId="10" borderId="47" xfId="0" applyFont="1" applyFill="1" applyBorder="1" applyAlignment="1">
      <alignment horizontal="center" vertical="center" wrapText="1"/>
    </xf>
    <xf numFmtId="0" fontId="0" fillId="10" borderId="50" xfId="0" applyFont="1" applyFill="1" applyBorder="1" applyAlignment="1">
      <alignment horizontal="center"/>
    </xf>
    <xf numFmtId="0" fontId="0" fillId="10" borderId="49" xfId="0" applyFont="1" applyFill="1" applyBorder="1" applyAlignment="1">
      <alignment horizontal="center"/>
    </xf>
    <xf numFmtId="0" fontId="0" fillId="10" borderId="47" xfId="0" applyFont="1" applyFill="1" applyBorder="1" applyAlignment="1">
      <alignment horizontal="center"/>
    </xf>
    <xf numFmtId="164" fontId="0" fillId="0" borderId="40" xfId="0" applyNumberFormat="1" applyFont="1" applyFill="1" applyBorder="1" applyAlignment="1">
      <alignment horizontal="center" vertical="center" wrapText="1"/>
    </xf>
    <xf numFmtId="164" fontId="0" fillId="0" borderId="46" xfId="0" applyNumberFormat="1" applyFont="1" applyFill="1" applyBorder="1" applyAlignment="1">
      <alignment horizontal="center" vertical="center" wrapText="1"/>
    </xf>
    <xf numFmtId="164" fontId="0" fillId="0" borderId="51" xfId="0" applyNumberFormat="1" applyFont="1" applyFill="1" applyBorder="1" applyAlignment="1">
      <alignment horizontal="center" vertical="center" wrapText="1"/>
    </xf>
    <xf numFmtId="0" fontId="23" fillId="13" borderId="15" xfId="0" applyFont="1" applyFill="1" applyBorder="1" applyAlignment="1" applyProtection="1">
      <alignment horizontal="left" vertical="top" wrapText="1"/>
      <protection locked="0"/>
    </xf>
    <xf numFmtId="0" fontId="23" fillId="13" borderId="0" xfId="0" applyFont="1" applyFill="1" applyBorder="1" applyAlignment="1" applyProtection="1">
      <alignment horizontal="left" vertical="top" wrapText="1"/>
      <protection locked="0"/>
    </xf>
    <xf numFmtId="0" fontId="23" fillId="13" borderId="16" xfId="0" applyFont="1" applyFill="1" applyBorder="1" applyAlignment="1" applyProtection="1">
      <alignment horizontal="left" vertical="top" wrapText="1"/>
      <protection locked="0"/>
    </xf>
    <xf numFmtId="0" fontId="23" fillId="13" borderId="9" xfId="0" applyFont="1" applyFill="1" applyBorder="1" applyAlignment="1" applyProtection="1">
      <alignment horizontal="left" vertical="top" wrapText="1"/>
      <protection locked="0"/>
    </xf>
    <xf numFmtId="0" fontId="23" fillId="13" borderId="10" xfId="0" applyFont="1" applyFill="1" applyBorder="1" applyAlignment="1" applyProtection="1">
      <alignment horizontal="left" vertical="top" wrapText="1"/>
      <protection locked="0"/>
    </xf>
    <xf numFmtId="0" fontId="23" fillId="13" borderId="11" xfId="0" applyFont="1" applyFill="1" applyBorder="1" applyAlignment="1" applyProtection="1">
      <alignment horizontal="left" vertical="top" wrapText="1"/>
      <protection locked="0"/>
    </xf>
  </cellXfs>
  <cellStyles count="2">
    <cellStyle name="Standard" xfId="0" builtinId="0"/>
    <cellStyle name="Stil 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2280920</xdr:colOff>
      <xdr:row>0</xdr:row>
      <xdr:rowOff>67734</xdr:rowOff>
    </xdr:from>
    <xdr:to>
      <xdr:col>7</xdr:col>
      <xdr:colOff>773853</xdr:colOff>
      <xdr:row>2</xdr:row>
      <xdr:rowOff>76200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1215370" y="67734"/>
          <a:ext cx="2883958" cy="7704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CH" sz="1100">
              <a:solidFill>
                <a:schemeClr val="dk1"/>
              </a:solidFill>
              <a:latin typeface="+mn-lt"/>
              <a:ea typeface="+mn-ea"/>
              <a:cs typeface="+mn-cs"/>
            </a:rPr>
            <a:t>Dipartimento federale dell’interno DFI</a:t>
          </a:r>
        </a:p>
        <a:p>
          <a:r>
            <a:rPr lang="it-CH" sz="1100" b="1">
              <a:solidFill>
                <a:schemeClr val="dk1"/>
              </a:solidFill>
              <a:latin typeface="+mn-lt"/>
              <a:ea typeface="+mn-ea"/>
              <a:cs typeface="+mn-cs"/>
            </a:rPr>
            <a:t>Ufficio federale delle assicurazioni sociali UFAS</a:t>
          </a:r>
        </a:p>
        <a:p>
          <a:r>
            <a:rPr lang="it-CH" sz="1100">
              <a:solidFill>
                <a:schemeClr val="dk1"/>
              </a:solidFill>
              <a:latin typeface="+mn-lt"/>
              <a:ea typeface="+mn-ea"/>
              <a:cs typeface="+mn-cs"/>
            </a:rPr>
            <a:t>Settore Prestazioni in natura e pecuniarie</a:t>
          </a:r>
        </a:p>
      </xdr:txBody>
    </xdr:sp>
    <xdr:clientData/>
  </xdr:twoCellAnchor>
  <xdr:twoCellAnchor editAs="oneCell">
    <xdr:from>
      <xdr:col>5</xdr:col>
      <xdr:colOff>1247986</xdr:colOff>
      <xdr:row>0</xdr:row>
      <xdr:rowOff>95674</xdr:rowOff>
    </xdr:from>
    <xdr:to>
      <xdr:col>6</xdr:col>
      <xdr:colOff>1619886</xdr:colOff>
      <xdr:row>1</xdr:row>
      <xdr:rowOff>13729</xdr:rowOff>
    </xdr:to>
    <xdr:pic>
      <xdr:nvPicPr>
        <xdr:cNvPr id="5" name="Bild 1" descr="Logo Schweizerische Eidgenossenschaft">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7946" y="95674"/>
          <a:ext cx="2071159" cy="513503"/>
        </a:xfrm>
        <a:prstGeom prst="rect">
          <a:avLst/>
        </a:prstGeom>
        <a:noFill/>
        <a:ln>
          <a:noFill/>
        </a:ln>
      </xdr:spPr>
    </xdr:pic>
    <xdr:clientData/>
  </xdr:twoCellAnchor>
  <xdr:twoCellAnchor editAs="oneCell">
    <xdr:from>
      <xdr:col>3</xdr:col>
      <xdr:colOff>522514</xdr:colOff>
      <xdr:row>94</xdr:row>
      <xdr:rowOff>304800</xdr:rowOff>
    </xdr:from>
    <xdr:to>
      <xdr:col>5</xdr:col>
      <xdr:colOff>1058058</xdr:colOff>
      <xdr:row>107</xdr:row>
      <xdr:rowOff>58782</xdr:rowOff>
    </xdr:to>
    <xdr:pic>
      <xdr:nvPicPr>
        <xdr:cNvPr id="7" name="Grafik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4857" y="34181143"/>
          <a:ext cx="2113972" cy="4565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65314</xdr:colOff>
      <xdr:row>109</xdr:row>
      <xdr:rowOff>97968</xdr:rowOff>
    </xdr:from>
    <xdr:to>
      <xdr:col>6</xdr:col>
      <xdr:colOff>4376057</xdr:colOff>
      <xdr:row>120</xdr:row>
      <xdr:rowOff>647701</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65314" y="40522068"/>
          <a:ext cx="13245193" cy="2826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CH" sz="1100" b="1">
              <a:solidFill>
                <a:schemeClr val="dk1"/>
              </a:solidFill>
              <a:latin typeface="+mn-lt"/>
              <a:ea typeface="+mn-ea"/>
              <a:cs typeface="+mn-cs"/>
            </a:rPr>
            <a:t>Regole di cumulo</a:t>
          </a:r>
        </a:p>
        <a:p>
          <a:r>
            <a:rPr lang="it-CH" sz="1100">
              <a:solidFill>
                <a:schemeClr val="dk1"/>
              </a:solidFill>
              <a:latin typeface="+mn-lt"/>
              <a:ea typeface="+mn-ea"/>
              <a:cs typeface="+mn-cs"/>
            </a:rPr>
            <a:t> </a:t>
          </a:r>
        </a:p>
        <a:p>
          <a:r>
            <a:rPr lang="it-CH" sz="1100">
              <a:solidFill>
                <a:schemeClr val="dk1"/>
              </a:solidFill>
              <a:latin typeface="+mn-lt"/>
              <a:ea typeface="+mn-ea"/>
              <a:cs typeface="+mn-cs"/>
            </a:rPr>
            <a:t>Regola 1 	In linea di principio, le prestazioni delle categorie «Valutazione e consulenza», «Esami e cure 1» e «Esami e cure 2: sorveglianza medica di breve durata» sono cumulabili tra loro.</a:t>
          </a:r>
        </a:p>
        <a:p>
          <a:r>
            <a:rPr lang="it-CH" sz="1100">
              <a:solidFill>
                <a:schemeClr val="dk1"/>
              </a:solidFill>
              <a:latin typeface="+mn-lt"/>
              <a:ea typeface="+mn-ea"/>
              <a:cs typeface="+mn-cs"/>
            </a:rPr>
            <a:t> </a:t>
          </a:r>
        </a:p>
        <a:p>
          <a:r>
            <a:rPr lang="it-CH" sz="1100">
              <a:solidFill>
                <a:schemeClr val="dk1"/>
              </a:solidFill>
              <a:latin typeface="+mn-lt"/>
              <a:ea typeface="+mn-ea"/>
              <a:cs typeface="+mn-cs"/>
            </a:rPr>
            <a:t>Regola 2 	Le prestazioni della categoria «Sorveglianza medica di lunga durata»:</a:t>
          </a:r>
        </a:p>
        <a:p>
          <a:r>
            <a:rPr lang="it-CH" sz="1100">
              <a:solidFill>
                <a:schemeClr val="dk1"/>
              </a:solidFill>
              <a:latin typeface="+mn-lt"/>
              <a:ea typeface="+mn-ea"/>
              <a:cs typeface="+mn-cs"/>
            </a:rPr>
            <a:t> </a:t>
          </a:r>
        </a:p>
        <a:p>
          <a:r>
            <a:rPr lang="it-CH" sz="1100">
              <a:solidFill>
                <a:schemeClr val="dk1"/>
              </a:solidFill>
              <a:latin typeface="+mn-lt"/>
              <a:ea typeface="+mn-ea"/>
              <a:cs typeface="+mn-cs"/>
            </a:rPr>
            <a:t>		2.1. non sono cumulabili con prestazioni della categoria «Esami e cure 2: sorveglianza medica di breve durata».</a:t>
          </a:r>
        </a:p>
        <a:p>
          <a:r>
            <a:rPr lang="it-CH" sz="1100">
              <a:solidFill>
                <a:schemeClr val="dk1"/>
              </a:solidFill>
              <a:latin typeface="+mn-lt"/>
              <a:ea typeface="+mn-ea"/>
              <a:cs typeface="+mn-cs"/>
            </a:rPr>
            <a:t> </a:t>
          </a:r>
        </a:p>
        <a:p>
          <a:r>
            <a:rPr lang="it-CH" sz="1100">
              <a:solidFill>
                <a:schemeClr val="dk1"/>
              </a:solidFill>
              <a:latin typeface="+mn-lt"/>
              <a:ea typeface="+mn-ea"/>
              <a:cs typeface="+mn-cs"/>
            </a:rPr>
            <a:t>		2.2. sono cumulabili con prestazioni delle categorie «Valutazione e consulenza» e «Esami e cure 1», soltanto se queste non possono essere prestate durante la sorveglianza medica di lunga durata.</a:t>
          </a:r>
        </a:p>
        <a:p>
          <a:r>
            <a:rPr lang="it-CH" sz="1100">
              <a:solidFill>
                <a:schemeClr val="dk1"/>
              </a:solidFill>
              <a:latin typeface="+mn-lt"/>
              <a:ea typeface="+mn-ea"/>
              <a:cs typeface="+mn-cs"/>
            </a:rPr>
            <a:t> </a:t>
          </a:r>
        </a:p>
        <a:p>
          <a:r>
            <a:rPr lang="it-CH" sz="1100">
              <a:solidFill>
                <a:schemeClr val="dk1"/>
              </a:solidFill>
              <a:latin typeface="+mn-lt"/>
              <a:ea typeface="+mn-ea"/>
              <a:cs typeface="+mn-cs"/>
            </a:rPr>
            <a:t>Regola 3 	Complessivamente possono essere conteggiate al massimo 16 ore </a:t>
          </a:r>
          <a:r>
            <a:rPr lang="it-CH" sz="1100">
              <a:solidFill>
                <a:sysClr val="windowText" lastClr="000000"/>
              </a:solidFill>
              <a:latin typeface="+mn-lt"/>
              <a:ea typeface="+mn-ea"/>
              <a:cs typeface="+mn-cs"/>
            </a:rPr>
            <a:t>(eccezione: v. punto 2.7 del manuale).</a:t>
          </a:r>
        </a:p>
        <a:p>
          <a:r>
            <a:rPr lang="it-CH" sz="1100">
              <a:solidFill>
                <a:sysClr val="windowText" lastClr="000000"/>
              </a:solidFill>
              <a:latin typeface="+mn-lt"/>
              <a:ea typeface="+mn-ea"/>
              <a:cs typeface="+mn-cs"/>
            </a:rPr>
            <a:t> </a:t>
          </a:r>
        </a:p>
        <a:p>
          <a:r>
            <a:rPr lang="it-CH" sz="1100">
              <a:solidFill>
                <a:schemeClr val="dk1"/>
              </a:solidFill>
              <a:latin typeface="+mn-lt"/>
              <a:ea typeface="+mn-ea"/>
              <a:cs typeface="+mn-cs"/>
            </a:rPr>
            <a:t>Regola 4 	Il periodo di tempo effettivo in cui è necessaria la presenza di un infermiere o un'infermiera deve essere determinato tenendo conto delle cure che possono essere prodigate parallelamente.</a:t>
          </a:r>
        </a:p>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68580</xdr:colOff>
      <xdr:row>12</xdr:row>
      <xdr:rowOff>83820</xdr:rowOff>
    </xdr:from>
    <xdr:to>
      <xdr:col>5</xdr:col>
      <xdr:colOff>69215</xdr:colOff>
      <xdr:row>12</xdr:row>
      <xdr:rowOff>84455</xdr:rowOff>
    </xdr:to>
    <xdr:cxnSp macro="">
      <xdr:nvCxnSpPr>
        <xdr:cNvPr id="2" name="Line 6">
          <a:extLst>
            <a:ext uri="{FF2B5EF4-FFF2-40B4-BE49-F238E27FC236}">
              <a16:creationId xmlns:a16="http://schemas.microsoft.com/office/drawing/2014/main" id="{00000000-0008-0000-0200-000002000000}"/>
            </a:ext>
          </a:extLst>
        </xdr:cNvPr>
        <xdr:cNvCxnSpPr>
          <a:cxnSpLocks noChangeShapeType="1"/>
        </xdr:cNvCxnSpPr>
      </xdr:nvCxnSpPr>
      <xdr:spPr bwMode="auto">
        <a:xfrm>
          <a:off x="6654800" y="2694940"/>
          <a:ext cx="635" cy="63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type="none" w="sm" len="sm"/>
              <a:tailEnd type="arrow" w="sm" len="sm"/>
            </a14:hiddenLine>
          </a:ext>
          <a:ext uri="{AF507438-7753-43E0-B8FC-AC1667EBCBE1}">
            <a14:hiddenEffects xmlns:a14="http://schemas.microsoft.com/office/drawing/2010/main">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1</xdr:col>
          <xdr:colOff>1365250</xdr:colOff>
          <xdr:row>10</xdr:row>
          <xdr:rowOff>431800</xdr:rowOff>
        </xdr:from>
        <xdr:to>
          <xdr:col>1</xdr:col>
          <xdr:colOff>1600200</xdr:colOff>
          <xdr:row>12</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11</xdr:row>
          <xdr:rowOff>133350</xdr:rowOff>
        </xdr:from>
        <xdr:to>
          <xdr:col>1</xdr:col>
          <xdr:colOff>1003300</xdr:colOff>
          <xdr:row>13</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11</xdr:row>
          <xdr:rowOff>171450</xdr:rowOff>
        </xdr:from>
        <xdr:to>
          <xdr:col>2</xdr:col>
          <xdr:colOff>984250</xdr:colOff>
          <xdr:row>13</xdr:row>
          <xdr:rowOff>12700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1498600</xdr:colOff>
          <xdr:row>10</xdr:row>
          <xdr:rowOff>457200</xdr:rowOff>
        </xdr:from>
        <xdr:to>
          <xdr:col>2</xdr:col>
          <xdr:colOff>1733550</xdr:colOff>
          <xdr:row>12</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0</xdr:col>
      <xdr:colOff>2771429</xdr:colOff>
      <xdr:row>5</xdr:row>
      <xdr:rowOff>66544</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0" y="0"/>
          <a:ext cx="2771429" cy="97141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I163"/>
  <sheetViews>
    <sheetView zoomScale="80" zoomScaleNormal="80" zoomScalePageLayoutView="60" workbookViewId="0">
      <selection activeCell="D1" sqref="D1:E1"/>
    </sheetView>
  </sheetViews>
  <sheetFormatPr baseColWidth="10" defaultColWidth="11.25" defaultRowHeight="14" x14ac:dyDescent="0.3"/>
  <cols>
    <col min="1" max="1" width="21.08203125" style="21" customWidth="1"/>
    <col min="2" max="2" width="20.83203125" style="21" customWidth="1"/>
    <col min="3" max="3" width="32.58203125" style="21" customWidth="1"/>
    <col min="4" max="4" width="11.25" style="21"/>
    <col min="5" max="5" width="9.5" style="21" customWidth="1"/>
    <col min="6" max="6" width="21.83203125" style="21" customWidth="1"/>
    <col min="7" max="7" width="57.58203125" style="21" customWidth="1"/>
    <col min="8" max="8" width="16.75" style="21" customWidth="1"/>
    <col min="9" max="9" width="13.08203125" style="21" customWidth="1"/>
    <col min="10" max="10" width="10.58203125" style="21" customWidth="1"/>
    <col min="11" max="16384" width="11.25" style="21"/>
  </cols>
  <sheetData>
    <row r="1" spans="1:8" ht="46.9" customHeight="1" x14ac:dyDescent="0.5">
      <c r="A1" s="195" t="s">
        <v>291</v>
      </c>
      <c r="B1" s="195"/>
      <c r="C1" s="195"/>
      <c r="D1" s="194" t="s">
        <v>316</v>
      </c>
      <c r="E1" s="194"/>
    </row>
    <row r="3" spans="1:8" ht="15.5" x14ac:dyDescent="0.3">
      <c r="A3" s="102" t="s">
        <v>0</v>
      </c>
    </row>
    <row r="4" spans="1:8" ht="15.5" x14ac:dyDescent="0.3">
      <c r="A4" s="102"/>
    </row>
    <row r="5" spans="1:8" ht="22.15" customHeight="1" thickBot="1" x14ac:dyDescent="0.35">
      <c r="A5" s="103" t="s">
        <v>1</v>
      </c>
    </row>
    <row r="6" spans="1:8" ht="26.5" customHeight="1" thickBot="1" x14ac:dyDescent="0.35">
      <c r="A6" s="104" t="s">
        <v>2</v>
      </c>
      <c r="B6" s="228"/>
      <c r="C6" s="229"/>
      <c r="D6" s="230" t="s">
        <v>3</v>
      </c>
      <c r="E6" s="231"/>
      <c r="F6" s="14"/>
      <c r="G6" s="105" t="s">
        <v>4</v>
      </c>
      <c r="H6" s="15"/>
    </row>
    <row r="7" spans="1:8" ht="26.5" customHeight="1" thickBot="1" x14ac:dyDescent="0.35">
      <c r="A7" s="106" t="s">
        <v>5</v>
      </c>
      <c r="B7" s="187"/>
      <c r="C7" s="243"/>
      <c r="D7" s="243"/>
      <c r="E7" s="243"/>
      <c r="F7" s="243"/>
      <c r="G7" s="243"/>
      <c r="H7" s="186"/>
    </row>
    <row r="8" spans="1:8" ht="26.5" customHeight="1" thickBot="1" x14ac:dyDescent="0.35">
      <c r="A8" s="106" t="s">
        <v>6</v>
      </c>
      <c r="B8" s="185"/>
      <c r="C8" s="243"/>
      <c r="D8" s="243"/>
      <c r="E8" s="243"/>
      <c r="F8" s="243"/>
      <c r="G8" s="243"/>
      <c r="H8" s="186"/>
    </row>
    <row r="9" spans="1:8" ht="27" customHeight="1" thickBot="1" x14ac:dyDescent="0.35">
      <c r="A9" s="106" t="s">
        <v>7</v>
      </c>
      <c r="B9" s="185"/>
      <c r="C9" s="243"/>
      <c r="D9" s="243"/>
      <c r="E9" s="243"/>
      <c r="F9" s="243"/>
      <c r="G9" s="243"/>
      <c r="H9" s="186"/>
    </row>
    <row r="10" spans="1:8" x14ac:dyDescent="0.3">
      <c r="A10" s="103"/>
    </row>
    <row r="11" spans="1:8" ht="14.5" thickBot="1" x14ac:dyDescent="0.35">
      <c r="A11" s="107"/>
      <c r="F11" s="108"/>
    </row>
    <row r="12" spans="1:8" ht="26.5" customHeight="1" thickBot="1" x14ac:dyDescent="0.35">
      <c r="A12" s="106" t="s">
        <v>8</v>
      </c>
      <c r="B12" s="109" t="s">
        <v>9</v>
      </c>
      <c r="C12" s="243"/>
      <c r="D12" s="243"/>
      <c r="E12" s="243"/>
      <c r="F12" s="243"/>
      <c r="G12" s="110" t="s">
        <v>10</v>
      </c>
      <c r="H12" s="75"/>
    </row>
    <row r="13" spans="1:8" ht="42" customHeight="1" thickBot="1" x14ac:dyDescent="0.35">
      <c r="A13" s="111" t="s">
        <v>11</v>
      </c>
      <c r="B13" s="185"/>
      <c r="C13" s="243"/>
      <c r="D13" s="243"/>
      <c r="E13" s="243"/>
      <c r="F13" s="243"/>
      <c r="G13" s="243"/>
      <c r="H13" s="186"/>
    </row>
    <row r="14" spans="1:8" ht="26.5" customHeight="1" thickBot="1" x14ac:dyDescent="0.35">
      <c r="A14" s="111" t="s">
        <v>12</v>
      </c>
      <c r="B14" s="185"/>
      <c r="C14" s="243"/>
      <c r="D14" s="243"/>
      <c r="E14" s="243"/>
      <c r="F14" s="243"/>
      <c r="G14" s="243"/>
      <c r="H14" s="186"/>
    </row>
    <row r="15" spans="1:8" x14ac:dyDescent="0.3">
      <c r="A15" s="103"/>
    </row>
    <row r="16" spans="1:8" ht="14.5" thickBot="1" x14ac:dyDescent="0.35">
      <c r="A16" s="103"/>
    </row>
    <row r="17" spans="1:8" ht="27" customHeight="1" thickBot="1" x14ac:dyDescent="0.35">
      <c r="A17" s="112" t="s">
        <v>292</v>
      </c>
      <c r="B17" s="185"/>
      <c r="C17" s="186"/>
    </row>
    <row r="18" spans="1:8" ht="26.5" thickBot="1" x14ac:dyDescent="0.35">
      <c r="A18" s="106" t="s">
        <v>13</v>
      </c>
      <c r="B18" s="187"/>
      <c r="C18" s="186"/>
    </row>
    <row r="19" spans="1:8" x14ac:dyDescent="0.3">
      <c r="A19" s="113"/>
    </row>
    <row r="20" spans="1:8" x14ac:dyDescent="0.3">
      <c r="A20" s="103"/>
    </row>
    <row r="21" spans="1:8" ht="14.5" thickBot="1" x14ac:dyDescent="0.35">
      <c r="A21" s="67"/>
      <c r="B21" s="67"/>
      <c r="C21" s="67"/>
      <c r="D21" s="67"/>
      <c r="E21" s="67"/>
      <c r="F21" s="67"/>
    </row>
    <row r="22" spans="1:8" ht="80.150000000000006" customHeight="1" thickBot="1" x14ac:dyDescent="0.35">
      <c r="A22" s="246" t="s">
        <v>14</v>
      </c>
      <c r="B22" s="247"/>
      <c r="C22" s="247"/>
      <c r="D22" s="182" t="s">
        <v>315</v>
      </c>
      <c r="E22" s="183"/>
      <c r="F22" s="184"/>
      <c r="G22" s="114" t="s">
        <v>293</v>
      </c>
      <c r="H22" s="115" t="s">
        <v>295</v>
      </c>
    </row>
    <row r="23" spans="1:8" ht="96.65" customHeight="1" thickBot="1" x14ac:dyDescent="0.35">
      <c r="A23" s="208" t="s">
        <v>294</v>
      </c>
      <c r="B23" s="209"/>
      <c r="C23" s="209"/>
      <c r="D23" s="210" t="s">
        <v>16</v>
      </c>
      <c r="E23" s="209"/>
      <c r="F23" s="211"/>
      <c r="G23" s="17"/>
      <c r="H23" s="16"/>
    </row>
    <row r="24" spans="1:8" ht="92.5" customHeight="1" x14ac:dyDescent="0.3">
      <c r="A24" s="212" t="s">
        <v>17</v>
      </c>
      <c r="B24" s="203"/>
      <c r="C24" s="203"/>
      <c r="D24" s="233"/>
      <c r="E24" s="234"/>
      <c r="F24" s="235"/>
      <c r="G24" s="100"/>
      <c r="H24" s="188"/>
    </row>
    <row r="25" spans="1:8" ht="20.149999999999999" customHeight="1" x14ac:dyDescent="0.3">
      <c r="A25" s="200" t="s">
        <v>18</v>
      </c>
      <c r="B25" s="201"/>
      <c r="C25" s="201"/>
      <c r="D25" s="202" t="s">
        <v>19</v>
      </c>
      <c r="E25" s="203"/>
      <c r="F25" s="204"/>
      <c r="G25" s="168"/>
      <c r="H25" s="189"/>
    </row>
    <row r="26" spans="1:8" ht="20.5" customHeight="1" thickBot="1" x14ac:dyDescent="0.35">
      <c r="A26" s="191" t="s">
        <v>20</v>
      </c>
      <c r="B26" s="192"/>
      <c r="C26" s="193"/>
      <c r="D26" s="213" t="s">
        <v>21</v>
      </c>
      <c r="E26" s="214"/>
      <c r="F26" s="215"/>
      <c r="G26" s="169"/>
      <c r="H26" s="190"/>
    </row>
    <row r="27" spans="1:8" ht="41.15" customHeight="1" x14ac:dyDescent="0.3">
      <c r="A27" s="212" t="s">
        <v>22</v>
      </c>
      <c r="B27" s="203"/>
      <c r="C27" s="203"/>
      <c r="D27" s="202" t="s">
        <v>23</v>
      </c>
      <c r="E27" s="203"/>
      <c r="F27" s="204"/>
      <c r="G27" s="196"/>
      <c r="H27" s="188"/>
    </row>
    <row r="28" spans="1:8" ht="51" customHeight="1" x14ac:dyDescent="0.3">
      <c r="A28" s="216" t="s">
        <v>24</v>
      </c>
      <c r="B28" s="217"/>
      <c r="C28" s="217"/>
      <c r="D28" s="233"/>
      <c r="E28" s="234"/>
      <c r="F28" s="235"/>
      <c r="G28" s="197"/>
      <c r="H28" s="189"/>
    </row>
    <row r="29" spans="1:8" ht="30.65" customHeight="1" x14ac:dyDescent="0.3">
      <c r="A29" s="216" t="s">
        <v>25</v>
      </c>
      <c r="B29" s="217"/>
      <c r="C29" s="217"/>
      <c r="D29" s="233"/>
      <c r="E29" s="234"/>
      <c r="F29" s="235"/>
      <c r="G29" s="197"/>
      <c r="H29" s="189"/>
    </row>
    <row r="30" spans="1:8" ht="30.65" customHeight="1" thickBot="1" x14ac:dyDescent="0.35">
      <c r="A30" s="241" t="s">
        <v>26</v>
      </c>
      <c r="B30" s="242"/>
      <c r="C30" s="242"/>
      <c r="D30" s="236"/>
      <c r="E30" s="237"/>
      <c r="F30" s="238"/>
      <c r="G30" s="198"/>
      <c r="H30" s="189"/>
    </row>
    <row r="31" spans="1:8" ht="24.65" customHeight="1" thickBot="1" x14ac:dyDescent="0.35">
      <c r="A31" s="310"/>
      <c r="B31" s="244"/>
      <c r="C31" s="244"/>
      <c r="D31" s="244"/>
      <c r="E31" s="244"/>
      <c r="F31" s="245"/>
      <c r="G31" s="116" t="s">
        <v>296</v>
      </c>
      <c r="H31" s="117">
        <f>SUM(H23:H30)</f>
        <v>0</v>
      </c>
    </row>
    <row r="32" spans="1:8" ht="42" customHeight="1" thickBot="1" x14ac:dyDescent="0.35">
      <c r="A32" s="330" t="s">
        <v>297</v>
      </c>
      <c r="B32" s="331"/>
      <c r="C32" s="331"/>
      <c r="D32" s="331"/>
      <c r="E32" s="331"/>
      <c r="F32" s="331"/>
      <c r="G32" s="331"/>
      <c r="H32" s="332"/>
    </row>
    <row r="33" spans="1:9" ht="20.25" customHeight="1" thickBot="1" x14ac:dyDescent="0.35">
      <c r="A33" s="118" t="s">
        <v>27</v>
      </c>
      <c r="B33" s="326" t="s">
        <v>28</v>
      </c>
      <c r="C33" s="327"/>
      <c r="D33" s="328" t="s">
        <v>29</v>
      </c>
      <c r="E33" s="329"/>
      <c r="F33" s="118" t="s">
        <v>30</v>
      </c>
      <c r="G33" s="119" t="s">
        <v>28</v>
      </c>
      <c r="H33" s="119" t="s">
        <v>29</v>
      </c>
    </row>
    <row r="34" spans="1:9" ht="22.4" customHeight="1" thickBot="1" x14ac:dyDescent="0.35">
      <c r="A34" s="17"/>
      <c r="B34" s="324"/>
      <c r="C34" s="325"/>
      <c r="D34" s="324"/>
      <c r="E34" s="325"/>
      <c r="F34" s="17"/>
      <c r="G34" s="17"/>
      <c r="H34" s="170"/>
    </row>
    <row r="35" spans="1:9" ht="22.4" customHeight="1" thickBot="1" x14ac:dyDescent="0.35">
      <c r="A35" s="17"/>
      <c r="B35" s="324"/>
      <c r="C35" s="325"/>
      <c r="D35" s="324"/>
      <c r="E35" s="325"/>
      <c r="F35" s="17"/>
      <c r="G35" s="17"/>
      <c r="H35" s="170"/>
    </row>
    <row r="36" spans="1:9" ht="22.4" customHeight="1" thickBot="1" x14ac:dyDescent="0.35">
      <c r="A36" s="17"/>
      <c r="B36" s="324"/>
      <c r="C36" s="325"/>
      <c r="D36" s="324"/>
      <c r="E36" s="325"/>
      <c r="F36" s="17"/>
      <c r="G36" s="17"/>
      <c r="H36" s="170"/>
    </row>
    <row r="37" spans="1:9" ht="22.4" customHeight="1" thickBot="1" x14ac:dyDescent="0.35">
      <c r="A37" s="17"/>
      <c r="B37" s="324"/>
      <c r="C37" s="325"/>
      <c r="D37" s="324"/>
      <c r="E37" s="325"/>
      <c r="F37" s="17"/>
      <c r="G37" s="17"/>
      <c r="H37" s="170"/>
    </row>
    <row r="38" spans="1:9" ht="22.4" customHeight="1" thickBot="1" x14ac:dyDescent="0.35">
      <c r="A38" s="17"/>
      <c r="B38" s="324"/>
      <c r="C38" s="325"/>
      <c r="D38" s="324"/>
      <c r="E38" s="325"/>
      <c r="F38" s="17"/>
      <c r="G38" s="17"/>
      <c r="H38" s="170"/>
    </row>
    <row r="39" spans="1:9" ht="22.4" customHeight="1" thickBot="1" x14ac:dyDescent="0.35">
      <c r="A39" s="17"/>
      <c r="B39" s="324"/>
      <c r="C39" s="325"/>
      <c r="D39" s="324"/>
      <c r="E39" s="325"/>
      <c r="F39" s="17"/>
      <c r="G39" s="17"/>
      <c r="H39" s="170"/>
    </row>
    <row r="40" spans="1:9" ht="22.4" customHeight="1" thickBot="1" x14ac:dyDescent="0.35">
      <c r="A40" s="17"/>
      <c r="B40" s="324"/>
      <c r="C40" s="325"/>
      <c r="D40" s="324"/>
      <c r="E40" s="325"/>
      <c r="F40" s="17"/>
      <c r="G40" s="17"/>
      <c r="H40" s="170"/>
    </row>
    <row r="41" spans="1:9" ht="22.4" customHeight="1" thickBot="1" x14ac:dyDescent="0.35">
      <c r="A41" s="17"/>
      <c r="B41" s="324"/>
      <c r="C41" s="325"/>
      <c r="D41" s="324"/>
      <c r="E41" s="325"/>
      <c r="F41" s="17"/>
      <c r="G41" s="17"/>
      <c r="H41" s="170"/>
    </row>
    <row r="42" spans="1:9" ht="22.4" customHeight="1" thickBot="1" x14ac:dyDescent="0.35">
      <c r="A42" s="17"/>
      <c r="B42" s="324"/>
      <c r="C42" s="325"/>
      <c r="D42" s="324"/>
      <c r="E42" s="325"/>
      <c r="F42" s="17"/>
      <c r="G42" s="17"/>
      <c r="H42" s="170"/>
    </row>
    <row r="43" spans="1:9" ht="22.4" customHeight="1" thickBot="1" x14ac:dyDescent="0.35">
      <c r="A43" s="17"/>
      <c r="B43" s="324"/>
      <c r="C43" s="325"/>
      <c r="D43" s="324"/>
      <c r="E43" s="325"/>
      <c r="F43" s="17"/>
      <c r="G43" s="17"/>
      <c r="H43" s="170"/>
    </row>
    <row r="44" spans="1:9" ht="24.65" customHeight="1" thickBot="1" x14ac:dyDescent="0.35">
      <c r="A44" s="120"/>
      <c r="B44" s="121"/>
      <c r="C44" s="121"/>
      <c r="D44" s="122"/>
      <c r="E44" s="121"/>
      <c r="F44" s="121"/>
      <c r="G44" s="123"/>
      <c r="H44" s="124"/>
    </row>
    <row r="45" spans="1:9" ht="45.65" customHeight="1" thickBot="1" x14ac:dyDescent="0.35">
      <c r="A45" s="239" t="s">
        <v>31</v>
      </c>
      <c r="B45" s="240"/>
      <c r="C45" s="240"/>
      <c r="D45" s="182" t="s">
        <v>315</v>
      </c>
      <c r="E45" s="183"/>
      <c r="F45" s="184"/>
      <c r="G45" s="114" t="s">
        <v>298</v>
      </c>
      <c r="H45" s="125" t="s">
        <v>32</v>
      </c>
      <c r="I45" s="126" t="s">
        <v>33</v>
      </c>
    </row>
    <row r="46" spans="1:9" ht="31.4" customHeight="1" thickBot="1" x14ac:dyDescent="0.35">
      <c r="A46" s="208" t="s">
        <v>34</v>
      </c>
      <c r="B46" s="209"/>
      <c r="C46" s="209"/>
      <c r="D46" s="210" t="s">
        <v>35</v>
      </c>
      <c r="E46" s="209"/>
      <c r="F46" s="211"/>
      <c r="G46" s="17"/>
      <c r="H46" s="99"/>
      <c r="I46" s="99"/>
    </row>
    <row r="47" spans="1:9" ht="31.4" customHeight="1" thickBot="1" x14ac:dyDescent="0.35">
      <c r="A47" s="232" t="s">
        <v>36</v>
      </c>
      <c r="B47" s="206"/>
      <c r="C47" s="206"/>
      <c r="D47" s="205" t="s">
        <v>37</v>
      </c>
      <c r="E47" s="206"/>
      <c r="F47" s="207"/>
      <c r="G47" s="17"/>
      <c r="H47" s="98"/>
      <c r="I47" s="98"/>
    </row>
    <row r="48" spans="1:9" ht="54" customHeight="1" thickBot="1" x14ac:dyDescent="0.35">
      <c r="A48" s="232" t="s">
        <v>38</v>
      </c>
      <c r="B48" s="206"/>
      <c r="C48" s="206"/>
      <c r="D48" s="205" t="s">
        <v>39</v>
      </c>
      <c r="E48" s="206"/>
      <c r="F48" s="207"/>
      <c r="G48" s="171"/>
      <c r="H48" s="99"/>
      <c r="I48" s="99"/>
    </row>
    <row r="49" spans="1:9" ht="41.5" customHeight="1" thickBot="1" x14ac:dyDescent="0.35">
      <c r="A49" s="232" t="s">
        <v>40</v>
      </c>
      <c r="B49" s="206"/>
      <c r="C49" s="206"/>
      <c r="D49" s="205" t="s">
        <v>41</v>
      </c>
      <c r="E49" s="206"/>
      <c r="F49" s="207"/>
      <c r="G49" s="17"/>
      <c r="H49" s="99"/>
      <c r="I49" s="99"/>
    </row>
    <row r="50" spans="1:9" ht="48.65" customHeight="1" thickBot="1" x14ac:dyDescent="0.35">
      <c r="A50" s="232" t="s">
        <v>42</v>
      </c>
      <c r="B50" s="206"/>
      <c r="C50" s="206"/>
      <c r="D50" s="205" t="s">
        <v>43</v>
      </c>
      <c r="E50" s="206"/>
      <c r="F50" s="207"/>
      <c r="G50" s="17"/>
      <c r="H50" s="99"/>
      <c r="I50" s="99"/>
    </row>
    <row r="51" spans="1:9" ht="41.15" customHeight="1" thickBot="1" x14ac:dyDescent="0.35">
      <c r="A51" s="232" t="s">
        <v>44</v>
      </c>
      <c r="B51" s="206"/>
      <c r="C51" s="206"/>
      <c r="D51" s="205" t="s">
        <v>45</v>
      </c>
      <c r="E51" s="206"/>
      <c r="F51" s="207"/>
      <c r="G51" s="17"/>
      <c r="H51" s="99"/>
      <c r="I51" s="99"/>
    </row>
    <row r="52" spans="1:9" ht="20.5" customHeight="1" thickBot="1" x14ac:dyDescent="0.35">
      <c r="A52" s="248" t="s">
        <v>46</v>
      </c>
      <c r="B52" s="249"/>
      <c r="C52" s="249"/>
      <c r="D52" s="335"/>
      <c r="E52" s="336"/>
      <c r="F52" s="337"/>
      <c r="G52" s="196"/>
      <c r="H52" s="226"/>
      <c r="I52" s="222"/>
    </row>
    <row r="53" spans="1:9" ht="41.15" customHeight="1" thickBot="1" x14ac:dyDescent="0.35">
      <c r="A53" s="200" t="s">
        <v>47</v>
      </c>
      <c r="B53" s="201"/>
      <c r="C53" s="201"/>
      <c r="D53" s="202" t="s">
        <v>48</v>
      </c>
      <c r="E53" s="203"/>
      <c r="F53" s="204"/>
      <c r="G53" s="197"/>
      <c r="H53" s="227"/>
      <c r="I53" s="224"/>
    </row>
    <row r="54" spans="1:9" ht="51" customHeight="1" thickBot="1" x14ac:dyDescent="0.35">
      <c r="A54" s="200" t="s">
        <v>49</v>
      </c>
      <c r="B54" s="201"/>
      <c r="C54" s="201"/>
      <c r="D54" s="202" t="s">
        <v>311</v>
      </c>
      <c r="E54" s="203"/>
      <c r="F54" s="204"/>
      <c r="G54" s="197"/>
      <c r="H54" s="227"/>
      <c r="I54" s="224"/>
    </row>
    <row r="55" spans="1:9" ht="20.5" customHeight="1" thickBot="1" x14ac:dyDescent="0.35">
      <c r="A55" s="191" t="s">
        <v>50</v>
      </c>
      <c r="B55" s="192"/>
      <c r="C55" s="192"/>
      <c r="D55" s="213" t="s">
        <v>51</v>
      </c>
      <c r="E55" s="214"/>
      <c r="F55" s="215"/>
      <c r="G55" s="198"/>
      <c r="H55" s="227"/>
      <c r="I55" s="223"/>
    </row>
    <row r="56" spans="1:9" ht="18.649999999999999" customHeight="1" thickBot="1" x14ac:dyDescent="0.35">
      <c r="A56" s="285" t="s">
        <v>52</v>
      </c>
      <c r="B56" s="286"/>
      <c r="C56" s="286"/>
      <c r="D56" s="338"/>
      <c r="E56" s="339"/>
      <c r="F56" s="340"/>
      <c r="G56" s="199"/>
      <c r="H56" s="227"/>
      <c r="I56" s="222"/>
    </row>
    <row r="57" spans="1:9" ht="49.4" customHeight="1" thickBot="1" x14ac:dyDescent="0.35">
      <c r="A57" s="200" t="s">
        <v>53</v>
      </c>
      <c r="B57" s="201"/>
      <c r="C57" s="201"/>
      <c r="D57" s="202" t="s">
        <v>39</v>
      </c>
      <c r="E57" s="203"/>
      <c r="F57" s="204"/>
      <c r="G57" s="199"/>
      <c r="H57" s="227"/>
      <c r="I57" s="224"/>
    </row>
    <row r="58" spans="1:9" ht="20.5" customHeight="1" thickBot="1" x14ac:dyDescent="0.35">
      <c r="A58" s="200" t="s">
        <v>54</v>
      </c>
      <c r="B58" s="201"/>
      <c r="C58" s="201"/>
      <c r="D58" s="202" t="s">
        <v>45</v>
      </c>
      <c r="E58" s="203"/>
      <c r="F58" s="204"/>
      <c r="G58" s="199"/>
      <c r="H58" s="227"/>
      <c r="I58" s="224"/>
    </row>
    <row r="59" spans="1:9" ht="41.15" customHeight="1" thickBot="1" x14ac:dyDescent="0.35">
      <c r="A59" s="191" t="s">
        <v>55</v>
      </c>
      <c r="B59" s="192"/>
      <c r="C59" s="192"/>
      <c r="D59" s="213" t="s">
        <v>56</v>
      </c>
      <c r="E59" s="214"/>
      <c r="F59" s="215"/>
      <c r="G59" s="199"/>
      <c r="H59" s="227"/>
      <c r="I59" s="223"/>
    </row>
    <row r="60" spans="1:9" ht="16.399999999999999" customHeight="1" thickBot="1" x14ac:dyDescent="0.35">
      <c r="A60" s="283" t="s">
        <v>57</v>
      </c>
      <c r="B60" s="269"/>
      <c r="C60" s="269"/>
      <c r="D60" s="268" t="s">
        <v>39</v>
      </c>
      <c r="E60" s="269"/>
      <c r="F60" s="270"/>
      <c r="G60" s="199"/>
      <c r="H60" s="227"/>
      <c r="I60" s="222"/>
    </row>
    <row r="61" spans="1:9" ht="47.25" customHeight="1" thickBot="1" x14ac:dyDescent="0.35">
      <c r="A61" s="284"/>
      <c r="B61" s="214"/>
      <c r="C61" s="214"/>
      <c r="D61" s="213"/>
      <c r="E61" s="214"/>
      <c r="F61" s="215"/>
      <c r="G61" s="199"/>
      <c r="H61" s="227"/>
      <c r="I61" s="223"/>
    </row>
    <row r="62" spans="1:9" ht="59.5" customHeight="1" thickBot="1" x14ac:dyDescent="0.35">
      <c r="A62" s="259" t="s">
        <v>58</v>
      </c>
      <c r="B62" s="260"/>
      <c r="C62" s="260"/>
      <c r="D62" s="256" t="s">
        <v>59</v>
      </c>
      <c r="E62" s="257"/>
      <c r="F62" s="258"/>
      <c r="G62" s="17"/>
      <c r="H62" s="99"/>
      <c r="I62" s="99"/>
    </row>
    <row r="63" spans="1:9" ht="24.65" customHeight="1" thickBot="1" x14ac:dyDescent="0.35">
      <c r="A63" s="127"/>
      <c r="B63" s="128"/>
      <c r="C63" s="128"/>
      <c r="D63" s="312"/>
      <c r="E63" s="244"/>
      <c r="F63" s="245"/>
      <c r="G63" s="129" t="s">
        <v>60</v>
      </c>
      <c r="H63" s="220">
        <f>((H46*I46)+(H47*I47)+(H48*I48)+(H49*I49)+(H50*I50)+(H51*I51)+(H52*I52)+(H56*I56)+(H60*I60)+(H62*I62))/1440</f>
        <v>0</v>
      </c>
      <c r="I63" s="221"/>
    </row>
    <row r="64" spans="1:9" ht="27" customHeight="1" thickBot="1" x14ac:dyDescent="0.35">
      <c r="A64" s="127"/>
      <c r="B64" s="128"/>
      <c r="C64" s="128"/>
      <c r="D64" s="130"/>
      <c r="E64" s="130"/>
      <c r="F64" s="130"/>
      <c r="G64" s="131"/>
      <c r="H64" s="62"/>
      <c r="I64" s="62"/>
    </row>
    <row r="65" spans="1:9" ht="54.75" customHeight="1" thickBot="1" x14ac:dyDescent="0.35">
      <c r="A65" s="302" t="s">
        <v>61</v>
      </c>
      <c r="B65" s="303"/>
      <c r="C65" s="303"/>
      <c r="D65" s="333" t="s">
        <v>62</v>
      </c>
      <c r="E65" s="334"/>
      <c r="F65" s="300"/>
      <c r="G65" s="114" t="s">
        <v>15</v>
      </c>
      <c r="H65" s="125" t="s">
        <v>32</v>
      </c>
      <c r="I65" s="126" t="s">
        <v>33</v>
      </c>
    </row>
    <row r="66" spans="1:9" ht="28.5" thickBot="1" x14ac:dyDescent="0.35">
      <c r="A66" s="132" t="s">
        <v>63</v>
      </c>
      <c r="B66" s="133" t="s">
        <v>64</v>
      </c>
      <c r="C66" s="134" t="s">
        <v>65</v>
      </c>
      <c r="D66" s="250" t="s">
        <v>66</v>
      </c>
      <c r="E66" s="251"/>
      <c r="F66" s="252"/>
      <c r="G66" s="135" t="s">
        <v>312</v>
      </c>
      <c r="H66" s="136"/>
      <c r="I66" s="137"/>
    </row>
    <row r="67" spans="1:9" ht="24.75" customHeight="1" thickBot="1" x14ac:dyDescent="0.35">
      <c r="A67" s="307" t="s">
        <v>67</v>
      </c>
      <c r="B67" s="138" t="s">
        <v>68</v>
      </c>
      <c r="C67" s="287" t="s">
        <v>69</v>
      </c>
      <c r="D67" s="271" t="s">
        <v>70</v>
      </c>
      <c r="E67" s="272"/>
      <c r="F67" s="273"/>
      <c r="G67" s="196"/>
      <c r="H67" s="298"/>
      <c r="I67" s="218"/>
    </row>
    <row r="68" spans="1:9" ht="25.5" thickBot="1" x14ac:dyDescent="0.35">
      <c r="A68" s="266"/>
      <c r="B68" s="139" t="s">
        <v>71</v>
      </c>
      <c r="C68" s="288"/>
      <c r="D68" s="274"/>
      <c r="E68" s="275"/>
      <c r="F68" s="276"/>
      <c r="G68" s="197"/>
      <c r="H68" s="298"/>
      <c r="I68" s="225"/>
    </row>
    <row r="69" spans="1:9" ht="16.399999999999999" customHeight="1" thickBot="1" x14ac:dyDescent="0.35">
      <c r="A69" s="266"/>
      <c r="B69" s="139" t="s">
        <v>72</v>
      </c>
      <c r="C69" s="288"/>
      <c r="D69" s="274"/>
      <c r="E69" s="275"/>
      <c r="F69" s="276"/>
      <c r="G69" s="197"/>
      <c r="H69" s="298"/>
      <c r="I69" s="225"/>
    </row>
    <row r="70" spans="1:9" ht="18.649999999999999" customHeight="1" thickBot="1" x14ac:dyDescent="0.35">
      <c r="A70" s="262"/>
      <c r="B70" s="139" t="s">
        <v>73</v>
      </c>
      <c r="C70" s="288"/>
      <c r="D70" s="277"/>
      <c r="E70" s="278"/>
      <c r="F70" s="279"/>
      <c r="G70" s="198"/>
      <c r="H70" s="298"/>
      <c r="I70" s="219"/>
    </row>
    <row r="71" spans="1:9" ht="14.15" customHeight="1" thickBot="1" x14ac:dyDescent="0.35">
      <c r="A71" s="263" t="s">
        <v>74</v>
      </c>
      <c r="B71" s="139" t="s">
        <v>75</v>
      </c>
      <c r="C71" s="288" t="s">
        <v>76</v>
      </c>
      <c r="D71" s="271" t="s">
        <v>77</v>
      </c>
      <c r="E71" s="272"/>
      <c r="F71" s="273"/>
      <c r="G71" s="196"/>
      <c r="H71" s="298"/>
      <c r="I71" s="218"/>
    </row>
    <row r="72" spans="1:9" ht="14.5" thickBot="1" x14ac:dyDescent="0.35">
      <c r="A72" s="266"/>
      <c r="B72" s="139" t="s">
        <v>78</v>
      </c>
      <c r="C72" s="288"/>
      <c r="D72" s="274"/>
      <c r="E72" s="275"/>
      <c r="F72" s="276"/>
      <c r="G72" s="197"/>
      <c r="H72" s="298"/>
      <c r="I72" s="225"/>
    </row>
    <row r="73" spans="1:9" ht="14.5" thickBot="1" x14ac:dyDescent="0.35">
      <c r="A73" s="266"/>
      <c r="B73" s="139" t="s">
        <v>79</v>
      </c>
      <c r="C73" s="288"/>
      <c r="D73" s="274"/>
      <c r="E73" s="275"/>
      <c r="F73" s="276"/>
      <c r="G73" s="197"/>
      <c r="H73" s="298"/>
      <c r="I73" s="225"/>
    </row>
    <row r="74" spans="1:9" ht="14.5" thickBot="1" x14ac:dyDescent="0.35">
      <c r="A74" s="262"/>
      <c r="B74" s="139" t="s">
        <v>80</v>
      </c>
      <c r="C74" s="288"/>
      <c r="D74" s="277"/>
      <c r="E74" s="278"/>
      <c r="F74" s="279"/>
      <c r="G74" s="198"/>
      <c r="H74" s="298"/>
      <c r="I74" s="219"/>
    </row>
    <row r="75" spans="1:9" ht="30" customHeight="1" thickBot="1" x14ac:dyDescent="0.35">
      <c r="A75" s="263" t="s">
        <v>81</v>
      </c>
      <c r="B75" s="139" t="s">
        <v>82</v>
      </c>
      <c r="C75" s="139" t="s">
        <v>83</v>
      </c>
      <c r="D75" s="271" t="s">
        <v>77</v>
      </c>
      <c r="E75" s="272"/>
      <c r="F75" s="273"/>
      <c r="G75" s="196"/>
      <c r="H75" s="298"/>
      <c r="I75" s="218"/>
    </row>
    <row r="76" spans="1:9" ht="27.65" customHeight="1" thickBot="1" x14ac:dyDescent="0.35">
      <c r="A76" s="264"/>
      <c r="B76" s="139" t="s">
        <v>84</v>
      </c>
      <c r="C76" s="139" t="s">
        <v>85</v>
      </c>
      <c r="D76" s="274"/>
      <c r="E76" s="275"/>
      <c r="F76" s="276"/>
      <c r="G76" s="197"/>
      <c r="H76" s="298"/>
      <c r="I76" s="225"/>
    </row>
    <row r="77" spans="1:9" ht="14.5" thickBot="1" x14ac:dyDescent="0.35">
      <c r="A77" s="264"/>
      <c r="B77" s="139" t="s">
        <v>86</v>
      </c>
      <c r="C77" s="139" t="s">
        <v>87</v>
      </c>
      <c r="D77" s="274"/>
      <c r="E77" s="275"/>
      <c r="F77" s="276"/>
      <c r="G77" s="197"/>
      <c r="H77" s="298"/>
      <c r="I77" s="225"/>
    </row>
    <row r="78" spans="1:9" ht="25.5" thickBot="1" x14ac:dyDescent="0.35">
      <c r="A78" s="264"/>
      <c r="B78" s="139" t="s">
        <v>88</v>
      </c>
      <c r="C78" s="139" t="s">
        <v>89</v>
      </c>
      <c r="D78" s="274"/>
      <c r="E78" s="275"/>
      <c r="F78" s="276"/>
      <c r="G78" s="197"/>
      <c r="H78" s="298"/>
      <c r="I78" s="225"/>
    </row>
    <row r="79" spans="1:9" ht="25.5" thickBot="1" x14ac:dyDescent="0.35">
      <c r="A79" s="264"/>
      <c r="B79" s="139" t="s">
        <v>90</v>
      </c>
      <c r="C79" s="139" t="s">
        <v>91</v>
      </c>
      <c r="D79" s="274"/>
      <c r="E79" s="275"/>
      <c r="F79" s="276"/>
      <c r="G79" s="197"/>
      <c r="H79" s="298"/>
      <c r="I79" s="225"/>
    </row>
    <row r="80" spans="1:9" ht="62.25" customHeight="1" thickBot="1" x14ac:dyDescent="0.35">
      <c r="A80" s="264"/>
      <c r="B80" s="139" t="s">
        <v>92</v>
      </c>
      <c r="C80" s="139" t="s">
        <v>93</v>
      </c>
      <c r="D80" s="277"/>
      <c r="E80" s="278"/>
      <c r="F80" s="279"/>
      <c r="G80" s="197"/>
      <c r="H80" s="298"/>
      <c r="I80" s="219"/>
    </row>
    <row r="81" spans="1:9" ht="38" thickBot="1" x14ac:dyDescent="0.35">
      <c r="A81" s="261" t="s">
        <v>94</v>
      </c>
      <c r="B81" s="139" t="s">
        <v>95</v>
      </c>
      <c r="C81" s="139" t="s">
        <v>96</v>
      </c>
      <c r="D81" s="271" t="s">
        <v>77</v>
      </c>
      <c r="E81" s="272"/>
      <c r="F81" s="273"/>
      <c r="G81" s="196"/>
      <c r="H81" s="298"/>
      <c r="I81" s="218"/>
    </row>
    <row r="82" spans="1:9" ht="25.5" thickBot="1" x14ac:dyDescent="0.35">
      <c r="A82" s="262"/>
      <c r="B82" s="139" t="s">
        <v>97</v>
      </c>
      <c r="C82" s="139" t="s">
        <v>98</v>
      </c>
      <c r="D82" s="277"/>
      <c r="E82" s="278"/>
      <c r="F82" s="279"/>
      <c r="G82" s="198"/>
      <c r="H82" s="298"/>
      <c r="I82" s="219"/>
    </row>
    <row r="83" spans="1:9" ht="32.5" customHeight="1" thickBot="1" x14ac:dyDescent="0.35">
      <c r="A83" s="140" t="s">
        <v>99</v>
      </c>
      <c r="B83" s="139" t="s">
        <v>100</v>
      </c>
      <c r="C83" s="139" t="s">
        <v>101</v>
      </c>
      <c r="D83" s="280" t="s">
        <v>102</v>
      </c>
      <c r="E83" s="281"/>
      <c r="F83" s="282"/>
      <c r="G83" s="17"/>
      <c r="H83" s="97"/>
      <c r="I83" s="97"/>
    </row>
    <row r="84" spans="1:9" ht="30.65" customHeight="1" thickBot="1" x14ac:dyDescent="0.35">
      <c r="A84" s="140" t="s">
        <v>103</v>
      </c>
      <c r="B84" s="139" t="s">
        <v>104</v>
      </c>
      <c r="C84" s="139" t="s">
        <v>105</v>
      </c>
      <c r="D84" s="280" t="s">
        <v>102</v>
      </c>
      <c r="E84" s="281"/>
      <c r="F84" s="282"/>
      <c r="G84" s="17"/>
      <c r="H84" s="97"/>
      <c r="I84" s="97"/>
    </row>
    <row r="85" spans="1:9" ht="14.15" customHeight="1" x14ac:dyDescent="0.3">
      <c r="A85" s="263" t="s">
        <v>106</v>
      </c>
      <c r="B85" s="139" t="s">
        <v>107</v>
      </c>
      <c r="C85" s="139" t="s">
        <v>108</v>
      </c>
      <c r="D85" s="271" t="s">
        <v>77</v>
      </c>
      <c r="E85" s="272"/>
      <c r="F85" s="273"/>
      <c r="G85" s="196"/>
      <c r="H85" s="218"/>
      <c r="I85" s="218"/>
    </row>
    <row r="86" spans="1:9" ht="29.5" customHeight="1" x14ac:dyDescent="0.3">
      <c r="A86" s="264"/>
      <c r="B86" s="139" t="s">
        <v>109</v>
      </c>
      <c r="C86" s="139" t="s">
        <v>110</v>
      </c>
      <c r="D86" s="274"/>
      <c r="E86" s="275"/>
      <c r="F86" s="276"/>
      <c r="G86" s="197"/>
      <c r="H86" s="225"/>
      <c r="I86" s="225"/>
    </row>
    <row r="87" spans="1:9" ht="25.5" thickBot="1" x14ac:dyDescent="0.35">
      <c r="A87" s="265"/>
      <c r="B87" s="139" t="s">
        <v>111</v>
      </c>
      <c r="C87" s="139" t="s">
        <v>112</v>
      </c>
      <c r="D87" s="277"/>
      <c r="E87" s="278"/>
      <c r="F87" s="279"/>
      <c r="G87" s="198"/>
      <c r="H87" s="219"/>
      <c r="I87" s="219"/>
    </row>
    <row r="88" spans="1:9" ht="26.5" customHeight="1" thickBot="1" x14ac:dyDescent="0.35">
      <c r="A88" s="266" t="s">
        <v>113</v>
      </c>
      <c r="B88" s="139" t="s">
        <v>114</v>
      </c>
      <c r="C88" s="139" t="s">
        <v>115</v>
      </c>
      <c r="D88" s="274" t="s">
        <v>116</v>
      </c>
      <c r="E88" s="275"/>
      <c r="F88" s="276"/>
      <c r="G88" s="196"/>
      <c r="H88" s="298"/>
      <c r="I88" s="218"/>
    </row>
    <row r="89" spans="1:9" ht="81" customHeight="1" thickBot="1" x14ac:dyDescent="0.35">
      <c r="A89" s="267"/>
      <c r="B89" s="141" t="s">
        <v>117</v>
      </c>
      <c r="C89" s="141" t="s">
        <v>118</v>
      </c>
      <c r="D89" s="277"/>
      <c r="E89" s="278"/>
      <c r="F89" s="279"/>
      <c r="G89" s="198"/>
      <c r="H89" s="298"/>
      <c r="I89" s="219"/>
    </row>
    <row r="90" spans="1:9" ht="24.65" customHeight="1" thickBot="1" x14ac:dyDescent="0.35">
      <c r="A90" s="310"/>
      <c r="B90" s="244"/>
      <c r="C90" s="311"/>
      <c r="D90" s="312"/>
      <c r="E90" s="244"/>
      <c r="F90" s="245"/>
      <c r="G90" s="142" t="s">
        <v>60</v>
      </c>
      <c r="H90" s="220">
        <f>((H67*I67)+(H71*I71)+(H75*I75)+(H81*I81)+(H83*I83)+(H84*I84)+(H85*I85)+(H88*I88))/1440</f>
        <v>0</v>
      </c>
      <c r="I90" s="221"/>
    </row>
    <row r="91" spans="1:9" ht="24.65" customHeight="1" thickBot="1" x14ac:dyDescent="0.35">
      <c r="A91" s="143"/>
      <c r="B91" s="130"/>
      <c r="C91" s="130"/>
      <c r="D91" s="130"/>
      <c r="E91" s="130"/>
      <c r="F91" s="130"/>
      <c r="G91" s="144"/>
      <c r="H91" s="145"/>
      <c r="I91" s="146"/>
    </row>
    <row r="92" spans="1:9" ht="44.15" customHeight="1" thickBot="1" x14ac:dyDescent="0.35">
      <c r="A92" s="302" t="s">
        <v>119</v>
      </c>
      <c r="B92" s="303"/>
      <c r="C92" s="303"/>
      <c r="D92" s="304" t="s">
        <v>120</v>
      </c>
      <c r="E92" s="305"/>
      <c r="F92" s="306"/>
      <c r="G92" s="147"/>
      <c r="H92" s="148"/>
    </row>
    <row r="93" spans="1:9" ht="84" customHeight="1" thickBot="1" x14ac:dyDescent="0.35">
      <c r="A93" s="132" t="s">
        <v>63</v>
      </c>
      <c r="B93" s="133" t="s">
        <v>64</v>
      </c>
      <c r="C93" s="134" t="s">
        <v>65</v>
      </c>
      <c r="D93" s="313" t="s">
        <v>299</v>
      </c>
      <c r="E93" s="314"/>
      <c r="F93" s="315"/>
      <c r="G93" s="299" t="s">
        <v>121</v>
      </c>
      <c r="H93" s="300"/>
    </row>
    <row r="94" spans="1:9" ht="14.15" customHeight="1" x14ac:dyDescent="0.3">
      <c r="A94" s="307" t="s">
        <v>67</v>
      </c>
      <c r="B94" s="138" t="s">
        <v>68</v>
      </c>
      <c r="C94" s="308" t="s">
        <v>69</v>
      </c>
      <c r="D94" s="316" t="s">
        <v>122</v>
      </c>
      <c r="E94" s="317"/>
      <c r="F94" s="317"/>
      <c r="G94" s="289"/>
      <c r="H94" s="290"/>
    </row>
    <row r="95" spans="1:9" ht="25" x14ac:dyDescent="0.3">
      <c r="A95" s="266"/>
      <c r="B95" s="139" t="s">
        <v>71</v>
      </c>
      <c r="C95" s="309"/>
      <c r="D95" s="318"/>
      <c r="E95" s="319"/>
      <c r="F95" s="319"/>
      <c r="G95" s="291"/>
      <c r="H95" s="292"/>
    </row>
    <row r="96" spans="1:9" ht="27.65" customHeight="1" x14ac:dyDescent="0.3">
      <c r="A96" s="262"/>
      <c r="B96" s="139" t="s">
        <v>72</v>
      </c>
      <c r="C96" s="309"/>
      <c r="D96" s="318"/>
      <c r="E96" s="319"/>
      <c r="F96" s="319"/>
      <c r="G96" s="291"/>
      <c r="H96" s="292"/>
    </row>
    <row r="97" spans="1:8" ht="26.5" customHeight="1" x14ac:dyDescent="0.3">
      <c r="A97" s="295" t="s">
        <v>81</v>
      </c>
      <c r="B97" s="139" t="s">
        <v>82</v>
      </c>
      <c r="C97" s="149" t="s">
        <v>83</v>
      </c>
      <c r="D97" s="318"/>
      <c r="E97" s="319"/>
      <c r="F97" s="319"/>
      <c r="G97" s="291"/>
      <c r="H97" s="292"/>
    </row>
    <row r="98" spans="1:8" ht="26.5" customHeight="1" x14ac:dyDescent="0.3">
      <c r="A98" s="296"/>
      <c r="B98" s="139" t="s">
        <v>84</v>
      </c>
      <c r="C98" s="149" t="s">
        <v>85</v>
      </c>
      <c r="D98" s="318"/>
      <c r="E98" s="319"/>
      <c r="F98" s="319"/>
      <c r="G98" s="291"/>
      <c r="H98" s="292"/>
    </row>
    <row r="99" spans="1:8" x14ac:dyDescent="0.3">
      <c r="A99" s="296"/>
      <c r="B99" s="139" t="s">
        <v>86</v>
      </c>
      <c r="C99" s="149" t="s">
        <v>87</v>
      </c>
      <c r="D99" s="318"/>
      <c r="E99" s="319"/>
      <c r="F99" s="319"/>
      <c r="G99" s="291"/>
      <c r="H99" s="292"/>
    </row>
    <row r="100" spans="1:8" ht="26.5" customHeight="1" x14ac:dyDescent="0.3">
      <c r="A100" s="296"/>
      <c r="B100" s="139" t="s">
        <v>88</v>
      </c>
      <c r="C100" s="149" t="s">
        <v>89</v>
      </c>
      <c r="D100" s="318"/>
      <c r="E100" s="319"/>
      <c r="F100" s="319"/>
      <c r="G100" s="291"/>
      <c r="H100" s="292"/>
    </row>
    <row r="101" spans="1:8" ht="26.5" customHeight="1" x14ac:dyDescent="0.3">
      <c r="A101" s="296"/>
      <c r="B101" s="139" t="s">
        <v>90</v>
      </c>
      <c r="C101" s="149" t="s">
        <v>91</v>
      </c>
      <c r="D101" s="318"/>
      <c r="E101" s="319"/>
      <c r="F101" s="319"/>
      <c r="G101" s="291"/>
      <c r="H101" s="292"/>
    </row>
    <row r="102" spans="1:8" ht="53.15" customHeight="1" x14ac:dyDescent="0.3">
      <c r="A102" s="297"/>
      <c r="B102" s="139" t="s">
        <v>92</v>
      </c>
      <c r="C102" s="149" t="s">
        <v>93</v>
      </c>
      <c r="D102" s="318"/>
      <c r="E102" s="319"/>
      <c r="F102" s="319"/>
      <c r="G102" s="291"/>
      <c r="H102" s="292"/>
    </row>
    <row r="103" spans="1:8" ht="83.15" customHeight="1" x14ac:dyDescent="0.3">
      <c r="A103" s="266" t="s">
        <v>94</v>
      </c>
      <c r="B103" s="139" t="s">
        <v>95</v>
      </c>
      <c r="C103" s="149" t="s">
        <v>96</v>
      </c>
      <c r="D103" s="318"/>
      <c r="E103" s="319"/>
      <c r="F103" s="319"/>
      <c r="G103" s="291"/>
      <c r="H103" s="292"/>
    </row>
    <row r="104" spans="1:8" ht="25.5" thickBot="1" x14ac:dyDescent="0.35">
      <c r="A104" s="267"/>
      <c r="B104" s="141" t="s">
        <v>97</v>
      </c>
      <c r="C104" s="150" t="s">
        <v>98</v>
      </c>
      <c r="D104" s="318"/>
      <c r="E104" s="319"/>
      <c r="F104" s="319"/>
      <c r="G104" s="291"/>
      <c r="H104" s="292"/>
    </row>
    <row r="105" spans="1:8" ht="14.15" customHeight="1" x14ac:dyDescent="0.3">
      <c r="A105" s="263" t="s">
        <v>74</v>
      </c>
      <c r="B105" s="139" t="s">
        <v>75</v>
      </c>
      <c r="C105" s="309" t="s">
        <v>76</v>
      </c>
      <c r="D105" s="318"/>
      <c r="E105" s="319"/>
      <c r="F105" s="319"/>
      <c r="G105" s="291"/>
      <c r="H105" s="292"/>
    </row>
    <row r="106" spans="1:8" x14ac:dyDescent="0.3">
      <c r="A106" s="266"/>
      <c r="B106" s="139" t="s">
        <v>78</v>
      </c>
      <c r="C106" s="309"/>
      <c r="D106" s="318"/>
      <c r="E106" s="319"/>
      <c r="F106" s="319"/>
      <c r="G106" s="291"/>
      <c r="H106" s="292"/>
    </row>
    <row r="107" spans="1:8" ht="14.15" customHeight="1" x14ac:dyDescent="0.3">
      <c r="A107" s="266"/>
      <c r="B107" s="139" t="s">
        <v>79</v>
      </c>
      <c r="C107" s="309"/>
      <c r="D107" s="318"/>
      <c r="E107" s="319"/>
      <c r="F107" s="319"/>
      <c r="G107" s="291"/>
      <c r="H107" s="292"/>
    </row>
    <row r="108" spans="1:8" ht="14.5" thickBot="1" x14ac:dyDescent="0.35">
      <c r="A108" s="262"/>
      <c r="B108" s="139" t="s">
        <v>80</v>
      </c>
      <c r="C108" s="309"/>
      <c r="D108" s="320"/>
      <c r="E108" s="321"/>
      <c r="F108" s="321"/>
      <c r="G108" s="293"/>
      <c r="H108" s="294"/>
    </row>
    <row r="109" spans="1:8" x14ac:dyDescent="0.3">
      <c r="A109" s="151"/>
      <c r="B109" s="152"/>
      <c r="C109" s="152"/>
      <c r="D109" s="153"/>
      <c r="E109" s="153"/>
      <c r="F109" s="153"/>
      <c r="G109" s="151"/>
      <c r="H109" s="151"/>
    </row>
    <row r="110" spans="1:8" ht="49.4" customHeight="1" x14ac:dyDescent="0.3">
      <c r="A110" s="301"/>
      <c r="B110" s="301"/>
      <c r="C110" s="301"/>
      <c r="D110" s="301"/>
      <c r="E110" s="301"/>
      <c r="F110" s="301"/>
      <c r="H110" s="154"/>
    </row>
    <row r="111" spans="1:8" ht="6" customHeight="1" x14ac:dyDescent="0.3"/>
    <row r="112" spans="1:8" ht="6" customHeight="1" x14ac:dyDescent="0.3"/>
    <row r="113" spans="1:7" ht="6" customHeight="1" x14ac:dyDescent="0.3"/>
    <row r="114" spans="1:7" ht="6" customHeight="1" x14ac:dyDescent="0.3"/>
    <row r="115" spans="1:7" ht="6" customHeight="1" x14ac:dyDescent="0.3"/>
    <row r="116" spans="1:7" ht="6" customHeight="1" x14ac:dyDescent="0.3"/>
    <row r="117" spans="1:7" ht="6" customHeight="1" x14ac:dyDescent="0.3"/>
    <row r="118" spans="1:7" ht="6" customHeight="1" x14ac:dyDescent="0.3"/>
    <row r="119" spans="1:7" ht="6" customHeight="1" x14ac:dyDescent="0.3"/>
    <row r="120" spans="1:7" ht="75.650000000000006" customHeight="1" x14ac:dyDescent="0.3"/>
    <row r="121" spans="1:7" ht="63.65" customHeight="1" x14ac:dyDescent="0.3"/>
    <row r="122" spans="1:7" ht="30.65" customHeight="1" x14ac:dyDescent="0.4">
      <c r="A122" s="155" t="s">
        <v>123</v>
      </c>
    </row>
    <row r="123" spans="1:7" x14ac:dyDescent="0.3">
      <c r="A123" s="113"/>
    </row>
    <row r="124" spans="1:7" ht="31.4" customHeight="1" x14ac:dyDescent="0.3">
      <c r="A124" s="322" t="s">
        <v>124</v>
      </c>
      <c r="B124" s="322"/>
      <c r="C124" s="322"/>
      <c r="D124" s="322"/>
      <c r="E124" s="322"/>
      <c r="F124" s="322"/>
      <c r="G124" s="322"/>
    </row>
    <row r="125" spans="1:7" ht="9" customHeight="1" x14ac:dyDescent="0.3">
      <c r="A125" s="156"/>
      <c r="B125" s="157"/>
      <c r="C125" s="157"/>
      <c r="D125" s="157"/>
      <c r="E125" s="157"/>
      <c r="F125" s="157"/>
      <c r="G125" s="157"/>
    </row>
    <row r="126" spans="1:7" ht="14.5" customHeight="1" x14ac:dyDescent="0.3">
      <c r="A126" s="323" t="s">
        <v>125</v>
      </c>
      <c r="B126" s="323"/>
      <c r="C126" s="323"/>
      <c r="D126" s="323"/>
      <c r="E126" s="323"/>
      <c r="F126" s="323"/>
      <c r="G126" s="323"/>
    </row>
    <row r="127" spans="1:7" ht="14.5" customHeight="1" x14ac:dyDescent="0.3">
      <c r="A127" s="157"/>
      <c r="B127" s="157"/>
      <c r="C127" s="157"/>
      <c r="D127" s="157"/>
      <c r="E127" s="157"/>
      <c r="F127" s="157"/>
      <c r="G127" s="157"/>
    </row>
    <row r="128" spans="1:7" ht="14.5" customHeight="1" thickBot="1" x14ac:dyDescent="0.35">
      <c r="A128" s="158" t="s">
        <v>126</v>
      </c>
      <c r="B128" s="157"/>
      <c r="C128" s="157"/>
      <c r="D128" s="157"/>
      <c r="E128" s="157"/>
      <c r="F128" s="157"/>
      <c r="G128" s="157"/>
    </row>
    <row r="129" spans="1:8" ht="85.5" customHeight="1" thickBot="1" x14ac:dyDescent="0.35">
      <c r="A129" s="253"/>
      <c r="B129" s="254"/>
      <c r="C129" s="254"/>
      <c r="D129" s="254"/>
      <c r="E129" s="254"/>
      <c r="F129" s="254"/>
      <c r="G129" s="254"/>
      <c r="H129" s="255"/>
    </row>
    <row r="130" spans="1:8" ht="14.5" customHeight="1" x14ac:dyDescent="0.3">
      <c r="A130" s="157"/>
      <c r="B130" s="157"/>
      <c r="C130" s="157"/>
      <c r="D130" s="157"/>
      <c r="E130" s="157"/>
      <c r="F130" s="157"/>
      <c r="G130" s="157"/>
    </row>
    <row r="131" spans="1:8" ht="14.5" customHeight="1" x14ac:dyDescent="0.3">
      <c r="A131" s="157"/>
      <c r="B131" s="157"/>
      <c r="C131" s="157"/>
      <c r="D131" s="157"/>
      <c r="E131" s="157"/>
      <c r="F131" s="157"/>
      <c r="G131" s="157"/>
    </row>
    <row r="132" spans="1:8" ht="14.5" customHeight="1" x14ac:dyDescent="0.35">
      <c r="A132" s="156"/>
      <c r="B132" s="157"/>
      <c r="C132" s="157"/>
      <c r="D132" s="157"/>
      <c r="E132" s="159" t="s">
        <v>127</v>
      </c>
      <c r="F132" s="160"/>
      <c r="G132" s="161"/>
    </row>
    <row r="133" spans="1:8" s="162" customFormat="1" ht="14.5" customHeight="1" x14ac:dyDescent="0.35">
      <c r="A133" s="102" t="s">
        <v>128</v>
      </c>
      <c r="E133" s="163" t="s">
        <v>301</v>
      </c>
      <c r="F133" s="164"/>
      <c r="G133" s="165"/>
    </row>
    <row r="134" spans="1:8" ht="14.5" customHeight="1" x14ac:dyDescent="0.3">
      <c r="A134" s="71"/>
      <c r="B134" s="72"/>
      <c r="C134" s="72"/>
      <c r="D134" s="72"/>
      <c r="E134" s="91" t="s">
        <v>300</v>
      </c>
      <c r="F134" s="73"/>
      <c r="G134" s="74"/>
    </row>
    <row r="135" spans="1:8" ht="14.5" customHeight="1" x14ac:dyDescent="0.3">
      <c r="A135" s="172"/>
      <c r="B135" s="173"/>
      <c r="C135" s="173"/>
      <c r="D135" s="173"/>
      <c r="E135" s="174" t="s">
        <v>128</v>
      </c>
      <c r="F135" s="175"/>
      <c r="G135" s="176"/>
    </row>
    <row r="136" spans="1:8" ht="14.5" customHeight="1" x14ac:dyDescent="0.3">
      <c r="A136" s="172"/>
      <c r="B136" s="173"/>
      <c r="C136" s="173"/>
      <c r="D136" s="173"/>
      <c r="E136" s="177"/>
      <c r="F136" s="175"/>
      <c r="G136" s="178"/>
    </row>
    <row r="137" spans="1:8" ht="14.5" customHeight="1" x14ac:dyDescent="0.3">
      <c r="A137" s="172"/>
      <c r="B137" s="173"/>
      <c r="C137" s="173"/>
      <c r="D137" s="173"/>
      <c r="E137" s="177"/>
      <c r="F137" s="175"/>
      <c r="G137" s="176"/>
    </row>
    <row r="138" spans="1:8" ht="14.5" customHeight="1" x14ac:dyDescent="0.3">
      <c r="A138" s="172"/>
      <c r="B138" s="173"/>
      <c r="C138" s="173"/>
      <c r="D138" s="173"/>
      <c r="E138" s="177"/>
      <c r="F138" s="175"/>
      <c r="G138" s="178"/>
    </row>
    <row r="139" spans="1:8" ht="14.5" customHeight="1" x14ac:dyDescent="0.3">
      <c r="A139" s="172"/>
      <c r="B139" s="173"/>
      <c r="C139" s="173"/>
      <c r="D139" s="173"/>
      <c r="E139" s="177"/>
      <c r="F139" s="175"/>
      <c r="G139" s="178"/>
    </row>
    <row r="140" spans="1:8" ht="14.5" customHeight="1" x14ac:dyDescent="0.3">
      <c r="A140" s="172"/>
      <c r="B140" s="173"/>
      <c r="C140" s="173"/>
      <c r="D140" s="173"/>
      <c r="E140" s="177"/>
      <c r="F140" s="175"/>
      <c r="G140" s="178"/>
    </row>
    <row r="141" spans="1:8" ht="14.5" customHeight="1" x14ac:dyDescent="0.3">
      <c r="A141" s="172"/>
      <c r="B141" s="173"/>
      <c r="C141" s="173"/>
      <c r="D141" s="173"/>
      <c r="E141" s="179"/>
      <c r="F141" s="180"/>
      <c r="G141" s="181"/>
    </row>
    <row r="142" spans="1:8" ht="14.5" customHeight="1" x14ac:dyDescent="0.3">
      <c r="A142" s="158" t="s">
        <v>129</v>
      </c>
      <c r="B142" s="157"/>
      <c r="C142" s="157"/>
      <c r="D142" s="157"/>
      <c r="E142" s="157"/>
      <c r="F142" s="157"/>
      <c r="G142" s="157"/>
    </row>
    <row r="143" spans="1:8" ht="14.5" customHeight="1" x14ac:dyDescent="0.3">
      <c r="A143" s="166" t="s">
        <v>130</v>
      </c>
      <c r="B143" s="157"/>
      <c r="C143" s="157"/>
      <c r="D143" s="157"/>
      <c r="E143" s="157"/>
      <c r="F143" s="157"/>
      <c r="G143" s="157"/>
    </row>
    <row r="144" spans="1:8" ht="14.5" customHeight="1" x14ac:dyDescent="0.3">
      <c r="A144" s="166" t="s">
        <v>131</v>
      </c>
      <c r="B144" s="157"/>
      <c r="C144" s="157"/>
      <c r="D144" s="157"/>
      <c r="E144" s="157"/>
      <c r="F144" s="157"/>
      <c r="G144" s="157"/>
    </row>
    <row r="145" spans="1:7" ht="14.5" customHeight="1" x14ac:dyDescent="0.3">
      <c r="A145" s="156"/>
      <c r="B145" s="157"/>
      <c r="C145" s="157"/>
      <c r="D145" s="157"/>
      <c r="E145" s="157"/>
      <c r="F145" s="157"/>
      <c r="G145" s="157"/>
    </row>
    <row r="146" spans="1:7" ht="14.5" customHeight="1" x14ac:dyDescent="0.3">
      <c r="A146" s="113"/>
    </row>
    <row r="147" spans="1:7" ht="14.5" customHeight="1" x14ac:dyDescent="0.3">
      <c r="A147" s="113"/>
    </row>
    <row r="163" ht="14.5" customHeight="1" x14ac:dyDescent="0.3"/>
  </sheetData>
  <sheetProtection algorithmName="SHA-512" hashValue="7c1l5v2steY9qo+kKyncL49rZs1TKrvKjqzmk2U7U1hn/WikzRfW5Jrk9qBYz2d07HywUAZzt/Z5jZBCVWHtdQ==" saltValue="Quvg+kuk8tGVZA4IfMjVGQ==" spinCount="100000" sheet="1" formatRows="0"/>
  <mergeCells count="157">
    <mergeCell ref="D63:F63"/>
    <mergeCell ref="C12:F12"/>
    <mergeCell ref="B43:C43"/>
    <mergeCell ref="B33:C33"/>
    <mergeCell ref="D39:E39"/>
    <mergeCell ref="D38:E38"/>
    <mergeCell ref="D33:E33"/>
    <mergeCell ref="A32:H32"/>
    <mergeCell ref="A65:C65"/>
    <mergeCell ref="D65:F65"/>
    <mergeCell ref="D52:F52"/>
    <mergeCell ref="D53:F53"/>
    <mergeCell ref="D54:F54"/>
    <mergeCell ref="D55:F55"/>
    <mergeCell ref="D57:F57"/>
    <mergeCell ref="D58:F58"/>
    <mergeCell ref="D56:F56"/>
    <mergeCell ref="A29:C29"/>
    <mergeCell ref="A47:C47"/>
    <mergeCell ref="A48:C48"/>
    <mergeCell ref="A49:C49"/>
    <mergeCell ref="D34:E34"/>
    <mergeCell ref="D35:E35"/>
    <mergeCell ref="A31:C31"/>
    <mergeCell ref="A124:G124"/>
    <mergeCell ref="A126:G126"/>
    <mergeCell ref="B38:C38"/>
    <mergeCell ref="B39:C39"/>
    <mergeCell ref="B40:C40"/>
    <mergeCell ref="B41:C41"/>
    <mergeCell ref="B42:C42"/>
    <mergeCell ref="B34:C34"/>
    <mergeCell ref="B35:C35"/>
    <mergeCell ref="B36:C36"/>
    <mergeCell ref="B37:C37"/>
    <mergeCell ref="D40:E40"/>
    <mergeCell ref="D41:E41"/>
    <mergeCell ref="D42:E42"/>
    <mergeCell ref="D43:E43"/>
    <mergeCell ref="D36:E36"/>
    <mergeCell ref="D37:E37"/>
    <mergeCell ref="G67:G70"/>
    <mergeCell ref="G71:G74"/>
    <mergeCell ref="G75:G80"/>
    <mergeCell ref="G81:G82"/>
    <mergeCell ref="A67:A70"/>
    <mergeCell ref="A71:A74"/>
    <mergeCell ref="C71:C74"/>
    <mergeCell ref="A110:F110"/>
    <mergeCell ref="A92:C92"/>
    <mergeCell ref="D92:F92"/>
    <mergeCell ref="A94:A96"/>
    <mergeCell ref="C94:C96"/>
    <mergeCell ref="D88:F89"/>
    <mergeCell ref="A105:A108"/>
    <mergeCell ref="A90:C90"/>
    <mergeCell ref="D90:F90"/>
    <mergeCell ref="C105:C108"/>
    <mergeCell ref="D93:F93"/>
    <mergeCell ref="D94:F108"/>
    <mergeCell ref="A103:A104"/>
    <mergeCell ref="G85:G87"/>
    <mergeCell ref="G88:G89"/>
    <mergeCell ref="H67:H70"/>
    <mergeCell ref="H71:H74"/>
    <mergeCell ref="H75:H80"/>
    <mergeCell ref="H81:H82"/>
    <mergeCell ref="H88:H89"/>
    <mergeCell ref="G93:H93"/>
    <mergeCell ref="A75:A80"/>
    <mergeCell ref="D66:F66"/>
    <mergeCell ref="H27:H30"/>
    <mergeCell ref="A129:H129"/>
    <mergeCell ref="A59:C59"/>
    <mergeCell ref="D62:F62"/>
    <mergeCell ref="A62:C62"/>
    <mergeCell ref="A81:A82"/>
    <mergeCell ref="A85:A87"/>
    <mergeCell ref="A88:A89"/>
    <mergeCell ref="D59:F59"/>
    <mergeCell ref="D60:F61"/>
    <mergeCell ref="D67:F70"/>
    <mergeCell ref="D71:F74"/>
    <mergeCell ref="D75:F80"/>
    <mergeCell ref="D81:F82"/>
    <mergeCell ref="D83:F83"/>
    <mergeCell ref="D84:F84"/>
    <mergeCell ref="D85:F87"/>
    <mergeCell ref="A60:C61"/>
    <mergeCell ref="A56:C56"/>
    <mergeCell ref="D48:F48"/>
    <mergeCell ref="C67:C70"/>
    <mergeCell ref="G94:H108"/>
    <mergeCell ref="A97:A102"/>
    <mergeCell ref="B6:C6"/>
    <mergeCell ref="D6:E6"/>
    <mergeCell ref="A57:C57"/>
    <mergeCell ref="A58:C58"/>
    <mergeCell ref="A50:C50"/>
    <mergeCell ref="A51:C51"/>
    <mergeCell ref="D28:F30"/>
    <mergeCell ref="A45:C45"/>
    <mergeCell ref="D45:F45"/>
    <mergeCell ref="A46:C46"/>
    <mergeCell ref="D46:F46"/>
    <mergeCell ref="A30:C30"/>
    <mergeCell ref="D50:F50"/>
    <mergeCell ref="D51:F51"/>
    <mergeCell ref="D24:F24"/>
    <mergeCell ref="B7:H7"/>
    <mergeCell ref="B8:H8"/>
    <mergeCell ref="B9:H9"/>
    <mergeCell ref="B13:H13"/>
    <mergeCell ref="B14:H14"/>
    <mergeCell ref="D31:F31"/>
    <mergeCell ref="A22:C22"/>
    <mergeCell ref="A52:C52"/>
    <mergeCell ref="A53:C53"/>
    <mergeCell ref="I88:I89"/>
    <mergeCell ref="H90:I90"/>
    <mergeCell ref="I60:I61"/>
    <mergeCell ref="I56:I59"/>
    <mergeCell ref="I52:I55"/>
    <mergeCell ref="H63:I63"/>
    <mergeCell ref="I67:I70"/>
    <mergeCell ref="I71:I74"/>
    <mergeCell ref="I75:I80"/>
    <mergeCell ref="I81:I82"/>
    <mergeCell ref="I85:I87"/>
    <mergeCell ref="H85:H87"/>
    <mergeCell ref="H52:H55"/>
    <mergeCell ref="H56:H59"/>
    <mergeCell ref="H60:H61"/>
    <mergeCell ref="D22:F22"/>
    <mergeCell ref="B17:C17"/>
    <mergeCell ref="B18:C18"/>
    <mergeCell ref="H24:H26"/>
    <mergeCell ref="A26:C26"/>
    <mergeCell ref="D1:E1"/>
    <mergeCell ref="A1:C1"/>
    <mergeCell ref="G27:G30"/>
    <mergeCell ref="G60:G61"/>
    <mergeCell ref="G56:G59"/>
    <mergeCell ref="G52:G55"/>
    <mergeCell ref="A54:C54"/>
    <mergeCell ref="A55:C55"/>
    <mergeCell ref="D27:F27"/>
    <mergeCell ref="D47:F47"/>
    <mergeCell ref="A23:C23"/>
    <mergeCell ref="D23:F23"/>
    <mergeCell ref="A24:C24"/>
    <mergeCell ref="A25:C25"/>
    <mergeCell ref="D25:F25"/>
    <mergeCell ref="D26:F26"/>
    <mergeCell ref="D49:F49"/>
    <mergeCell ref="A27:C27"/>
    <mergeCell ref="A28:C28"/>
  </mergeCells>
  <pageMargins left="0.7" right="0.7" top="0.75" bottom="0.75" header="0.3" footer="0.3"/>
  <pageSetup paperSize="9" scale="59" fitToHeight="0" orientation="landscape" r:id="rId1"/>
  <headerFooter>
    <oddHeader>&amp;RPagina &amp;P/&amp;N</oddHeader>
  </headerFooter>
  <rowBreaks count="4" manualBreakCount="4">
    <brk id="21" max="16383" man="1"/>
    <brk id="44" max="16383" man="1"/>
    <brk id="64" max="16383" man="1"/>
    <brk id="9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L94"/>
  <sheetViews>
    <sheetView tabSelected="1" topLeftCell="C1" workbookViewId="0">
      <selection activeCell="F7" sqref="F7:F8"/>
    </sheetView>
  </sheetViews>
  <sheetFormatPr baseColWidth="10" defaultColWidth="11" defaultRowHeight="14" x14ac:dyDescent="0.3"/>
  <cols>
    <col min="1" max="1" width="7.5" style="45" customWidth="1"/>
    <col min="2" max="2" width="31.08203125" style="21" customWidth="1"/>
    <col min="3" max="3" width="11.08203125" style="23" customWidth="1"/>
    <col min="4" max="4" width="11" style="24"/>
    <col min="5" max="5" width="47.08203125" style="21" customWidth="1"/>
    <col min="6" max="7" width="11" style="24"/>
    <col min="8" max="8" width="15" style="24" customWidth="1"/>
    <col min="9" max="9" width="13.83203125" style="21" customWidth="1"/>
    <col min="10" max="10" width="12.5" style="21" customWidth="1"/>
    <col min="11" max="11" width="7.83203125" style="21" customWidth="1"/>
    <col min="12" max="12" width="8.25" style="21" customWidth="1"/>
    <col min="13" max="16384" width="11" style="21"/>
  </cols>
  <sheetData>
    <row r="1" spans="1:12" x14ac:dyDescent="0.3">
      <c r="A1" s="341" t="s">
        <v>302</v>
      </c>
      <c r="B1" s="341"/>
      <c r="C1" s="341"/>
      <c r="D1" s="341"/>
      <c r="E1" s="18" t="s">
        <v>2</v>
      </c>
      <c r="F1" s="342">
        <f>'Rilevazione del bisogno Spitex'!B6</f>
        <v>0</v>
      </c>
      <c r="G1" s="342"/>
      <c r="H1" s="342"/>
      <c r="I1" s="19" t="s">
        <v>132</v>
      </c>
      <c r="J1" s="20">
        <v>1</v>
      </c>
      <c r="K1" s="20">
        <v>4</v>
      </c>
      <c r="L1" s="20">
        <v>8</v>
      </c>
    </row>
    <row r="2" spans="1:12" x14ac:dyDescent="0.3">
      <c r="A2" s="341"/>
      <c r="B2" s="341"/>
      <c r="C2" s="341"/>
      <c r="D2" s="341"/>
      <c r="E2" s="18" t="s">
        <v>3</v>
      </c>
      <c r="F2" s="343">
        <f>'Rilevazione del bisogno Spitex'!F6</f>
        <v>0</v>
      </c>
      <c r="G2" s="343"/>
      <c r="H2" s="343"/>
      <c r="I2" s="19" t="s">
        <v>303</v>
      </c>
      <c r="J2" s="20">
        <v>0.75</v>
      </c>
      <c r="K2" s="20">
        <v>0.15</v>
      </c>
      <c r="L2" s="20">
        <v>0.1</v>
      </c>
    </row>
    <row r="3" spans="1:12" x14ac:dyDescent="0.3">
      <c r="A3" s="341"/>
      <c r="B3" s="341"/>
      <c r="C3" s="341"/>
      <c r="D3" s="341"/>
      <c r="E3" s="18" t="s">
        <v>4</v>
      </c>
      <c r="F3" s="343">
        <f>'Rilevazione del bisogno Spitex'!H6</f>
        <v>0</v>
      </c>
      <c r="G3" s="343"/>
      <c r="H3" s="343"/>
    </row>
    <row r="4" spans="1:12" ht="10.15" customHeight="1" thickBot="1" x14ac:dyDescent="0.35">
      <c r="A4" s="22"/>
    </row>
    <row r="5" spans="1:12" ht="54" customHeight="1" thickBot="1" x14ac:dyDescent="0.35">
      <c r="A5" s="25" t="s">
        <v>133</v>
      </c>
      <c r="B5" s="26" t="s">
        <v>134</v>
      </c>
      <c r="C5" s="27" t="s">
        <v>135</v>
      </c>
      <c r="D5" s="92" t="s">
        <v>304</v>
      </c>
      <c r="E5" s="28" t="s">
        <v>15</v>
      </c>
      <c r="F5" s="392" t="s">
        <v>136</v>
      </c>
      <c r="G5" s="393"/>
      <c r="H5" s="394"/>
      <c r="I5" s="29" t="s">
        <v>137</v>
      </c>
      <c r="J5" s="30" t="s">
        <v>138</v>
      </c>
    </row>
    <row r="6" spans="1:12" ht="14.5" thickBot="1" x14ac:dyDescent="0.35">
      <c r="A6" s="31"/>
      <c r="B6" s="32"/>
      <c r="C6" s="33"/>
      <c r="D6" s="34"/>
      <c r="E6" s="35"/>
      <c r="F6" s="36" t="s">
        <v>139</v>
      </c>
      <c r="G6" s="37" t="s">
        <v>140</v>
      </c>
      <c r="H6" s="37" t="s">
        <v>141</v>
      </c>
      <c r="I6" s="38"/>
    </row>
    <row r="7" spans="1:12" ht="189.65" customHeight="1" thickBot="1" x14ac:dyDescent="0.35">
      <c r="A7" s="363">
        <v>1.1000000000000001</v>
      </c>
      <c r="B7" s="365" t="s">
        <v>142</v>
      </c>
      <c r="C7" s="39" t="s">
        <v>143</v>
      </c>
      <c r="D7" s="363">
        <v>3</v>
      </c>
      <c r="E7" s="365" t="s">
        <v>144</v>
      </c>
      <c r="F7" s="367"/>
      <c r="G7" s="351"/>
      <c r="H7" s="351"/>
      <c r="I7" s="360">
        <f>IF(ISTEXT(F7),$J$1*D7,IF(ISTEXT(G7),$K$1*D7,IF(ISTEXT(H7),$L$1*D7,0)))</f>
        <v>0</v>
      </c>
    </row>
    <row r="8" spans="1:12" ht="18" customHeight="1" thickBot="1" x14ac:dyDescent="0.35">
      <c r="A8" s="364"/>
      <c r="B8" s="366"/>
      <c r="C8" s="40" t="s">
        <v>145</v>
      </c>
      <c r="D8" s="364"/>
      <c r="E8" s="366"/>
      <c r="F8" s="368"/>
      <c r="G8" s="351"/>
      <c r="H8" s="351"/>
      <c r="I8" s="360"/>
      <c r="J8" s="41"/>
      <c r="K8" s="41"/>
      <c r="L8" s="41"/>
    </row>
    <row r="9" spans="1:12" ht="184.4" customHeight="1" thickBot="1" x14ac:dyDescent="0.35">
      <c r="A9" s="363">
        <v>1.2</v>
      </c>
      <c r="B9" s="365" t="s">
        <v>146</v>
      </c>
      <c r="C9" s="39" t="s">
        <v>147</v>
      </c>
      <c r="D9" s="363">
        <v>3</v>
      </c>
      <c r="E9" s="365" t="s">
        <v>148</v>
      </c>
      <c r="F9" s="367"/>
      <c r="G9" s="351"/>
      <c r="H9" s="351"/>
      <c r="I9" s="360">
        <f>IF(ISTEXT(F9),$J$1*D9,IF(ISTEXT(G9),$K$1*D9,IF(ISTEXT(H9),$L$1*D9,0)))</f>
        <v>0</v>
      </c>
    </row>
    <row r="10" spans="1:12" ht="14.5" thickBot="1" x14ac:dyDescent="0.35">
      <c r="A10" s="364"/>
      <c r="B10" s="366"/>
      <c r="C10" s="40" t="s">
        <v>145</v>
      </c>
      <c r="D10" s="364"/>
      <c r="E10" s="366"/>
      <c r="F10" s="368"/>
      <c r="G10" s="351"/>
      <c r="H10" s="351"/>
      <c r="I10" s="360"/>
    </row>
    <row r="11" spans="1:12" ht="173.15" customHeight="1" thickBot="1" x14ac:dyDescent="0.35">
      <c r="A11" s="363">
        <v>1.3</v>
      </c>
      <c r="B11" s="365" t="s">
        <v>149</v>
      </c>
      <c r="C11" s="39" t="s">
        <v>150</v>
      </c>
      <c r="D11" s="363">
        <v>3</v>
      </c>
      <c r="E11" s="365" t="s">
        <v>151</v>
      </c>
      <c r="F11" s="367"/>
      <c r="G11" s="351"/>
      <c r="H11" s="351"/>
      <c r="I11" s="360">
        <f>IF(ISTEXT(F11),$J$1*D11,IF(ISTEXT(G11),$K$1*D11,IF(ISTEXT(H11),$L$1*D11,0)))</f>
        <v>0</v>
      </c>
    </row>
    <row r="12" spans="1:12" ht="14.5" thickBot="1" x14ac:dyDescent="0.35">
      <c r="A12" s="364"/>
      <c r="B12" s="366"/>
      <c r="C12" s="40" t="s">
        <v>152</v>
      </c>
      <c r="D12" s="364"/>
      <c r="E12" s="366"/>
      <c r="F12" s="368"/>
      <c r="G12" s="351"/>
      <c r="H12" s="351"/>
      <c r="I12" s="360"/>
    </row>
    <row r="13" spans="1:12" ht="195.65" customHeight="1" thickBot="1" x14ac:dyDescent="0.35">
      <c r="A13" s="363">
        <v>1.4</v>
      </c>
      <c r="B13" s="365" t="s">
        <v>153</v>
      </c>
      <c r="C13" s="39" t="s">
        <v>154</v>
      </c>
      <c r="D13" s="363">
        <v>3</v>
      </c>
      <c r="E13" s="365" t="s">
        <v>155</v>
      </c>
      <c r="F13" s="367"/>
      <c r="G13" s="351"/>
      <c r="H13" s="351"/>
      <c r="I13" s="360">
        <f>IF(ISTEXT(F13),$J$1*D13,IF(ISTEXT(G13),$K$1*D13,IF(ISTEXT(H13),$L$1*D13,0)))</f>
        <v>0</v>
      </c>
    </row>
    <row r="14" spans="1:12" ht="14.5" thickBot="1" x14ac:dyDescent="0.35">
      <c r="A14" s="364"/>
      <c r="B14" s="366"/>
      <c r="C14" s="40" t="s">
        <v>156</v>
      </c>
      <c r="D14" s="364"/>
      <c r="E14" s="366"/>
      <c r="F14" s="368"/>
      <c r="G14" s="351"/>
      <c r="H14" s="351"/>
      <c r="I14" s="360"/>
    </row>
    <row r="15" spans="1:12" ht="211.4" customHeight="1" thickBot="1" x14ac:dyDescent="0.35">
      <c r="A15" s="363">
        <v>1.5</v>
      </c>
      <c r="B15" s="365" t="s">
        <v>157</v>
      </c>
      <c r="C15" s="39" t="s">
        <v>158</v>
      </c>
      <c r="D15" s="363">
        <v>3</v>
      </c>
      <c r="E15" s="365" t="s">
        <v>159</v>
      </c>
      <c r="F15" s="367"/>
      <c r="G15" s="351"/>
      <c r="H15" s="351"/>
      <c r="I15" s="360">
        <f>IF(ISTEXT(F15),$J$1*D15,IF(ISTEXT(G15),$K$1*D15,IF(ISTEXT(H15),$L$1*D15,0)))</f>
        <v>0</v>
      </c>
    </row>
    <row r="16" spans="1:12" ht="14.5" thickBot="1" x14ac:dyDescent="0.35">
      <c r="A16" s="364"/>
      <c r="B16" s="366"/>
      <c r="C16" s="40" t="s">
        <v>152</v>
      </c>
      <c r="D16" s="364"/>
      <c r="E16" s="366"/>
      <c r="F16" s="368"/>
      <c r="G16" s="351"/>
      <c r="H16" s="351"/>
      <c r="I16" s="360"/>
    </row>
    <row r="17" spans="1:10" ht="56.5" customHeight="1" thickBot="1" x14ac:dyDescent="0.35">
      <c r="A17" s="363">
        <v>1.6</v>
      </c>
      <c r="B17" s="365" t="s">
        <v>73</v>
      </c>
      <c r="C17" s="39" t="s">
        <v>160</v>
      </c>
      <c r="D17" s="363">
        <v>2</v>
      </c>
      <c r="E17" s="365" t="s">
        <v>161</v>
      </c>
      <c r="F17" s="367"/>
      <c r="G17" s="351"/>
      <c r="H17" s="351"/>
      <c r="I17" s="360">
        <f>IF(ISTEXT(F17),$J$1*D17,IF(ISTEXT(G17),$K$1*D17,IF(ISTEXT(H17),$L$1*D17,0)))</f>
        <v>0</v>
      </c>
    </row>
    <row r="18" spans="1:10" ht="14.5" thickBot="1" x14ac:dyDescent="0.35">
      <c r="A18" s="364"/>
      <c r="B18" s="366"/>
      <c r="C18" s="40" t="s">
        <v>152</v>
      </c>
      <c r="D18" s="364"/>
      <c r="E18" s="366"/>
      <c r="F18" s="368"/>
      <c r="G18" s="351"/>
      <c r="H18" s="351"/>
      <c r="I18" s="360"/>
    </row>
    <row r="19" spans="1:10" ht="27" customHeight="1" thickBot="1" x14ac:dyDescent="0.35">
      <c r="A19" s="363">
        <v>1.7</v>
      </c>
      <c r="B19" s="365" t="s">
        <v>162</v>
      </c>
      <c r="C19" s="39" t="s">
        <v>163</v>
      </c>
      <c r="D19" s="363">
        <v>3</v>
      </c>
      <c r="E19" s="365" t="s">
        <v>164</v>
      </c>
      <c r="F19" s="367"/>
      <c r="G19" s="351"/>
      <c r="H19" s="351"/>
      <c r="I19" s="360">
        <f>IF(ISTEXT(F19),$J$1*D19,IF(ISTEXT(G19),$K$1*D19,IF(ISTEXT(H19),$L$1*D19,0)))</f>
        <v>0</v>
      </c>
    </row>
    <row r="20" spans="1:10" ht="14.5" thickBot="1" x14ac:dyDescent="0.35">
      <c r="A20" s="364"/>
      <c r="B20" s="366"/>
      <c r="C20" s="40" t="s">
        <v>145</v>
      </c>
      <c r="D20" s="364"/>
      <c r="E20" s="366"/>
      <c r="F20" s="368"/>
      <c r="G20" s="351"/>
      <c r="H20" s="351"/>
      <c r="I20" s="360"/>
    </row>
    <row r="21" spans="1:10" ht="61.4" customHeight="1" thickBot="1" x14ac:dyDescent="0.35">
      <c r="A21" s="363">
        <v>1.8</v>
      </c>
      <c r="B21" s="365" t="s">
        <v>165</v>
      </c>
      <c r="C21" s="39" t="s">
        <v>166</v>
      </c>
      <c r="D21" s="363">
        <v>3</v>
      </c>
      <c r="E21" s="365" t="s">
        <v>167</v>
      </c>
      <c r="F21" s="367"/>
      <c r="G21" s="351"/>
      <c r="H21" s="351"/>
      <c r="I21" s="360">
        <f>IF(ISTEXT(F21),$J$1*D21,IF(ISTEXT(G21),$K$1*D21,IF(ISTEXT(H21),$L$1*D21,0)))</f>
        <v>0</v>
      </c>
    </row>
    <row r="22" spans="1:10" ht="14.5" thickBot="1" x14ac:dyDescent="0.35">
      <c r="A22" s="364"/>
      <c r="B22" s="366"/>
      <c r="C22" s="40" t="s">
        <v>168</v>
      </c>
      <c r="D22" s="364"/>
      <c r="E22" s="366"/>
      <c r="F22" s="368"/>
      <c r="G22" s="351"/>
      <c r="H22" s="351"/>
      <c r="I22" s="360"/>
    </row>
    <row r="23" spans="1:10" ht="33" customHeight="1" thickBot="1" x14ac:dyDescent="0.35">
      <c r="A23" s="363">
        <v>1.9</v>
      </c>
      <c r="B23" s="365" t="s">
        <v>169</v>
      </c>
      <c r="C23" s="39" t="s">
        <v>170</v>
      </c>
      <c r="D23" s="363">
        <v>2</v>
      </c>
      <c r="E23" s="365" t="s">
        <v>171</v>
      </c>
      <c r="F23" s="367"/>
      <c r="G23" s="351"/>
      <c r="H23" s="351"/>
      <c r="I23" s="360">
        <f>IF(ISTEXT(F23),$J$1*D23,IF(ISTEXT(G23),$K$1*D23,IF(ISTEXT(H23),$L$1*D23,0)))</f>
        <v>0</v>
      </c>
    </row>
    <row r="24" spans="1:10" ht="14.5" thickBot="1" x14ac:dyDescent="0.35">
      <c r="A24" s="364"/>
      <c r="B24" s="366"/>
      <c r="C24" s="40" t="s">
        <v>152</v>
      </c>
      <c r="D24" s="364"/>
      <c r="E24" s="366"/>
      <c r="F24" s="368"/>
      <c r="G24" s="351"/>
      <c r="H24" s="351"/>
      <c r="I24" s="360"/>
    </row>
    <row r="25" spans="1:10" ht="18" customHeight="1" thickBot="1" x14ac:dyDescent="0.35">
      <c r="A25" s="383" t="s">
        <v>172</v>
      </c>
      <c r="B25" s="365" t="s">
        <v>173</v>
      </c>
      <c r="C25" s="39" t="s">
        <v>174</v>
      </c>
      <c r="D25" s="363">
        <v>2</v>
      </c>
      <c r="E25" s="365" t="s">
        <v>175</v>
      </c>
      <c r="F25" s="367"/>
      <c r="G25" s="351"/>
      <c r="H25" s="351"/>
      <c r="I25" s="360">
        <f>IF(ISTEXT(F25),$J$1*D25,IF(ISTEXT(G25),$K$1*D25,IF(ISTEXT(H25),$L$1*D25,0)))</f>
        <v>0</v>
      </c>
    </row>
    <row r="26" spans="1:10" ht="25.4" customHeight="1" thickBot="1" x14ac:dyDescent="0.35">
      <c r="A26" s="364"/>
      <c r="B26" s="366"/>
      <c r="C26" s="40" t="s">
        <v>152</v>
      </c>
      <c r="D26" s="364"/>
      <c r="E26" s="366"/>
      <c r="F26" s="368"/>
      <c r="G26" s="351"/>
      <c r="H26" s="351"/>
      <c r="I26" s="360"/>
    </row>
    <row r="27" spans="1:10" ht="87.65" customHeight="1" thickBot="1" x14ac:dyDescent="0.35">
      <c r="A27" s="42">
        <v>1.1100000000000001</v>
      </c>
      <c r="B27" s="43" t="s">
        <v>176</v>
      </c>
      <c r="C27" s="40" t="s">
        <v>177</v>
      </c>
      <c r="D27" s="44">
        <v>3</v>
      </c>
      <c r="E27" s="43" t="s">
        <v>178</v>
      </c>
      <c r="F27" s="4"/>
      <c r="G27" s="101"/>
      <c r="H27" s="101"/>
      <c r="I27" s="45">
        <f>IF(ISTEXT(F27),$J$1*D27,IF(ISTEXT(G27),$K$1*D27,IF(ISTEXT(H27),$L$1*D27,0)))</f>
        <v>0</v>
      </c>
    </row>
    <row r="28" spans="1:10" ht="138.65" customHeight="1" thickBot="1" x14ac:dyDescent="0.35">
      <c r="A28" s="42">
        <v>1.1200000000000001</v>
      </c>
      <c r="B28" s="43" t="s">
        <v>179</v>
      </c>
      <c r="C28" s="40" t="s">
        <v>177</v>
      </c>
      <c r="D28" s="44">
        <v>3</v>
      </c>
      <c r="E28" s="43" t="s">
        <v>180</v>
      </c>
      <c r="F28" s="4"/>
      <c r="G28" s="101"/>
      <c r="H28" s="101"/>
      <c r="I28" s="45">
        <f>IF(ISTEXT(F28),$J$1*D28,IF(ISTEXT(G28),$K$1*D28,IF(ISTEXT(H28),$L$1*D28,0)))</f>
        <v>0</v>
      </c>
    </row>
    <row r="29" spans="1:10" ht="14.5" thickBot="1" x14ac:dyDescent="0.35">
      <c r="E29" s="46" t="s">
        <v>181</v>
      </c>
      <c r="F29" s="352">
        <f>J29</f>
        <v>0</v>
      </c>
      <c r="G29" s="353"/>
      <c r="H29" s="354"/>
      <c r="I29" s="47">
        <f>SUM(I7:I28)</f>
        <v>0</v>
      </c>
      <c r="J29" s="48">
        <f>I29*J2</f>
        <v>0</v>
      </c>
    </row>
    <row r="30" spans="1:10" ht="27" customHeight="1" x14ac:dyDescent="0.3">
      <c r="A30" s="358" t="s">
        <v>182</v>
      </c>
      <c r="B30" s="384" t="s">
        <v>183</v>
      </c>
      <c r="C30" s="386" t="s">
        <v>135</v>
      </c>
      <c r="D30" s="388" t="s">
        <v>304</v>
      </c>
      <c r="E30" s="390" t="s">
        <v>15</v>
      </c>
      <c r="F30" s="355" t="s">
        <v>136</v>
      </c>
      <c r="G30" s="356"/>
      <c r="H30" s="356"/>
      <c r="I30" s="49"/>
    </row>
    <row r="31" spans="1:10" ht="14.5" thickBot="1" x14ac:dyDescent="0.35">
      <c r="A31" s="359"/>
      <c r="B31" s="385"/>
      <c r="C31" s="387"/>
      <c r="D31" s="389"/>
      <c r="E31" s="391"/>
      <c r="F31" s="357"/>
      <c r="G31" s="356"/>
      <c r="H31" s="356"/>
      <c r="I31" s="50"/>
    </row>
    <row r="32" spans="1:10" ht="14.5" thickBot="1" x14ac:dyDescent="0.35">
      <c r="A32" s="31"/>
      <c r="B32" s="32"/>
      <c r="C32" s="33"/>
      <c r="D32" s="34"/>
      <c r="E32" s="35"/>
      <c r="F32" s="36" t="s">
        <v>139</v>
      </c>
      <c r="G32" s="37" t="s">
        <v>140</v>
      </c>
      <c r="H32" s="37" t="s">
        <v>141</v>
      </c>
      <c r="I32" s="51"/>
    </row>
    <row r="33" spans="1:9" ht="26.15" customHeight="1" thickBot="1" x14ac:dyDescent="0.35">
      <c r="A33" s="363">
        <v>2.1</v>
      </c>
      <c r="B33" s="365" t="s">
        <v>184</v>
      </c>
      <c r="C33" s="39" t="s">
        <v>185</v>
      </c>
      <c r="D33" s="363">
        <v>2</v>
      </c>
      <c r="E33" s="365" t="s">
        <v>186</v>
      </c>
      <c r="F33" s="367"/>
      <c r="G33" s="351"/>
      <c r="H33" s="351"/>
      <c r="I33" s="360">
        <f>IF(ISTEXT(F33),$J$1*D33,IF(ISTEXT(G33),$K$1*D33,IF(ISTEXT(H33),$L$1*D33,0)))</f>
        <v>0</v>
      </c>
    </row>
    <row r="34" spans="1:9" ht="14.5" thickBot="1" x14ac:dyDescent="0.35">
      <c r="A34" s="364"/>
      <c r="B34" s="366"/>
      <c r="C34" s="40" t="s">
        <v>168</v>
      </c>
      <c r="D34" s="364"/>
      <c r="E34" s="366"/>
      <c r="F34" s="368"/>
      <c r="G34" s="351"/>
      <c r="H34" s="351"/>
      <c r="I34" s="360"/>
    </row>
    <row r="35" spans="1:9" ht="40.4" customHeight="1" thickBot="1" x14ac:dyDescent="0.35">
      <c r="A35" s="363">
        <v>2.2000000000000002</v>
      </c>
      <c r="B35" s="365" t="s">
        <v>187</v>
      </c>
      <c r="C35" s="39" t="s">
        <v>188</v>
      </c>
      <c r="D35" s="363">
        <v>3</v>
      </c>
      <c r="E35" s="365" t="s">
        <v>189</v>
      </c>
      <c r="F35" s="367"/>
      <c r="G35" s="351"/>
      <c r="H35" s="351"/>
      <c r="I35" s="360">
        <f>IF(ISTEXT(F35),$J$1*D35,IF(ISTEXT(G35),$K$1*D35,IF(ISTEXT(H35),$L$1*D35,0)))</f>
        <v>0</v>
      </c>
    </row>
    <row r="36" spans="1:9" ht="14.5" thickBot="1" x14ac:dyDescent="0.35">
      <c r="A36" s="364"/>
      <c r="B36" s="366"/>
      <c r="C36" s="40" t="s">
        <v>168</v>
      </c>
      <c r="D36" s="364"/>
      <c r="E36" s="366"/>
      <c r="F36" s="368"/>
      <c r="G36" s="351"/>
      <c r="H36" s="351"/>
      <c r="I36" s="360"/>
    </row>
    <row r="37" spans="1:9" ht="20.5" customHeight="1" thickBot="1" x14ac:dyDescent="0.35">
      <c r="A37" s="379">
        <v>2.2999999999999998</v>
      </c>
      <c r="B37" s="381" t="s">
        <v>190</v>
      </c>
      <c r="C37" s="39" t="s">
        <v>191</v>
      </c>
      <c r="D37" s="363">
        <v>3</v>
      </c>
      <c r="E37" s="365" t="s">
        <v>192</v>
      </c>
      <c r="F37" s="367"/>
      <c r="G37" s="351"/>
      <c r="H37" s="351"/>
      <c r="I37" s="360">
        <f>IF(ISTEXT(F37),$J$1*D37,IF(ISTEXT(G37),$K$1*D37,IF(ISTEXT(H37),$L$1*D37,0)))</f>
        <v>0</v>
      </c>
    </row>
    <row r="38" spans="1:9" ht="14.5" thickBot="1" x14ac:dyDescent="0.35">
      <c r="A38" s="380"/>
      <c r="B38" s="382"/>
      <c r="C38" s="40" t="s">
        <v>168</v>
      </c>
      <c r="D38" s="364"/>
      <c r="E38" s="366"/>
      <c r="F38" s="368"/>
      <c r="G38" s="351"/>
      <c r="H38" s="351"/>
      <c r="I38" s="360"/>
    </row>
    <row r="39" spans="1:9" ht="47.5" customHeight="1" thickBot="1" x14ac:dyDescent="0.35">
      <c r="A39" s="363">
        <v>2.4</v>
      </c>
      <c r="B39" s="365" t="s">
        <v>193</v>
      </c>
      <c r="C39" s="39" t="s">
        <v>194</v>
      </c>
      <c r="D39" s="363">
        <v>3</v>
      </c>
      <c r="E39" s="365" t="s">
        <v>195</v>
      </c>
      <c r="F39" s="367"/>
      <c r="G39" s="351"/>
      <c r="H39" s="351"/>
      <c r="I39" s="360">
        <f>IF(ISTEXT(F39),$J$1*D39,IF(ISTEXT(G39),$K$1*D39,IF(ISTEXT(H39),$L$1*D39,0)))</f>
        <v>0</v>
      </c>
    </row>
    <row r="40" spans="1:9" ht="14.5" thickBot="1" x14ac:dyDescent="0.35">
      <c r="A40" s="364"/>
      <c r="B40" s="366"/>
      <c r="C40" s="40" t="s">
        <v>168</v>
      </c>
      <c r="D40" s="364"/>
      <c r="E40" s="366"/>
      <c r="F40" s="368"/>
      <c r="G40" s="351"/>
      <c r="H40" s="351"/>
      <c r="I40" s="360"/>
    </row>
    <row r="41" spans="1:9" ht="59.15" customHeight="1" thickBot="1" x14ac:dyDescent="0.35">
      <c r="A41" s="363" t="s">
        <v>196</v>
      </c>
      <c r="B41" s="365" t="s">
        <v>197</v>
      </c>
      <c r="C41" s="39" t="s">
        <v>198</v>
      </c>
      <c r="D41" s="363">
        <v>3</v>
      </c>
      <c r="E41" s="365" t="s">
        <v>199</v>
      </c>
      <c r="F41" s="367"/>
      <c r="G41" s="351"/>
      <c r="H41" s="351"/>
      <c r="I41" s="360">
        <f>IF(ISTEXT(F41),$J$1*D41,IF(ISTEXT(G41),$K$1*D41,IF(ISTEXT(H41),$L$1*D41,0)))</f>
        <v>0</v>
      </c>
    </row>
    <row r="42" spans="1:9" ht="14.5" thickBot="1" x14ac:dyDescent="0.35">
      <c r="A42" s="364"/>
      <c r="B42" s="366"/>
      <c r="C42" s="40" t="s">
        <v>168</v>
      </c>
      <c r="D42" s="364"/>
      <c r="E42" s="366"/>
      <c r="F42" s="368"/>
      <c r="G42" s="351"/>
      <c r="H42" s="351"/>
      <c r="I42" s="360"/>
    </row>
    <row r="43" spans="1:9" ht="27.65" customHeight="1" thickBot="1" x14ac:dyDescent="0.35">
      <c r="A43" s="363">
        <v>2.6</v>
      </c>
      <c r="B43" s="365" t="s">
        <v>200</v>
      </c>
      <c r="C43" s="39" t="s">
        <v>201</v>
      </c>
      <c r="D43" s="363">
        <v>3</v>
      </c>
      <c r="E43" s="365" t="s">
        <v>202</v>
      </c>
      <c r="F43" s="367"/>
      <c r="G43" s="351"/>
      <c r="H43" s="351"/>
      <c r="I43" s="360">
        <f>IF(ISTEXT(F43),$J$1*D43,IF(ISTEXT(G43),$K$1*D43,IF(ISTEXT(H43),$L$1*D43,0)))</f>
        <v>0</v>
      </c>
    </row>
    <row r="44" spans="1:9" ht="14.5" thickBot="1" x14ac:dyDescent="0.35">
      <c r="A44" s="364"/>
      <c r="B44" s="366"/>
      <c r="C44" s="40" t="s">
        <v>156</v>
      </c>
      <c r="D44" s="364"/>
      <c r="E44" s="366"/>
      <c r="F44" s="368"/>
      <c r="G44" s="351"/>
      <c r="H44" s="351"/>
      <c r="I44" s="360"/>
    </row>
    <row r="45" spans="1:9" ht="26.15" customHeight="1" thickBot="1" x14ac:dyDescent="0.35">
      <c r="A45" s="363">
        <v>2.7</v>
      </c>
      <c r="B45" s="365" t="s">
        <v>203</v>
      </c>
      <c r="C45" s="39" t="s">
        <v>204</v>
      </c>
      <c r="D45" s="363">
        <v>3</v>
      </c>
      <c r="E45" s="365" t="s">
        <v>205</v>
      </c>
      <c r="F45" s="367"/>
      <c r="G45" s="351"/>
      <c r="H45" s="351"/>
      <c r="I45" s="360">
        <f>IF(ISTEXT(F45),$J$1*D45,IF(ISTEXT(G45),$K$1*D45,IF(ISTEXT(H45),$L$1*D45,0)))</f>
        <v>0</v>
      </c>
    </row>
    <row r="46" spans="1:9" ht="14.5" thickBot="1" x14ac:dyDescent="0.35">
      <c r="A46" s="364"/>
      <c r="B46" s="366"/>
      <c r="C46" s="40" t="s">
        <v>168</v>
      </c>
      <c r="D46" s="364"/>
      <c r="E46" s="366"/>
      <c r="F46" s="368"/>
      <c r="G46" s="351"/>
      <c r="H46" s="351"/>
      <c r="I46" s="360"/>
    </row>
    <row r="47" spans="1:9" ht="47.5" customHeight="1" thickBot="1" x14ac:dyDescent="0.35">
      <c r="A47" s="363">
        <v>2.8</v>
      </c>
      <c r="B47" s="365" t="s">
        <v>206</v>
      </c>
      <c r="C47" s="39" t="s">
        <v>207</v>
      </c>
      <c r="D47" s="363">
        <v>3</v>
      </c>
      <c r="E47" s="365" t="s">
        <v>208</v>
      </c>
      <c r="F47" s="367"/>
      <c r="G47" s="351"/>
      <c r="H47" s="351"/>
      <c r="I47" s="360">
        <f>IF(ISTEXT(F47),$J$1*D47,IF(ISTEXT(G47),$K$1*D47,IF(ISTEXT(H47),$L$1*D47,0)))</f>
        <v>0</v>
      </c>
    </row>
    <row r="48" spans="1:9" ht="14.5" thickBot="1" x14ac:dyDescent="0.35">
      <c r="A48" s="364"/>
      <c r="B48" s="366"/>
      <c r="C48" s="40" t="s">
        <v>209</v>
      </c>
      <c r="D48" s="364"/>
      <c r="E48" s="366"/>
      <c r="F48" s="368"/>
      <c r="G48" s="351"/>
      <c r="H48" s="351"/>
      <c r="I48" s="360"/>
    </row>
    <row r="49" spans="1:9" ht="19.399999999999999" customHeight="1" thickBot="1" x14ac:dyDescent="0.35">
      <c r="A49" s="363">
        <v>2.9</v>
      </c>
      <c r="B49" s="365" t="s">
        <v>210</v>
      </c>
      <c r="C49" s="39" t="s">
        <v>211</v>
      </c>
      <c r="D49" s="363">
        <v>2</v>
      </c>
      <c r="E49" s="365" t="s">
        <v>212</v>
      </c>
      <c r="F49" s="367"/>
      <c r="G49" s="351"/>
      <c r="H49" s="351"/>
      <c r="I49" s="360">
        <f>IF(ISTEXT(F49),$J$1*D49,IF(ISTEXT(G49),$K$1*D49,IF(ISTEXT(H49),$L$1*D49,0)))</f>
        <v>0</v>
      </c>
    </row>
    <row r="50" spans="1:9" ht="14.5" thickBot="1" x14ac:dyDescent="0.35">
      <c r="A50" s="364"/>
      <c r="B50" s="366"/>
      <c r="C50" s="40" t="s">
        <v>156</v>
      </c>
      <c r="D50" s="364"/>
      <c r="E50" s="366"/>
      <c r="F50" s="368"/>
      <c r="G50" s="351"/>
      <c r="H50" s="351"/>
      <c r="I50" s="360"/>
    </row>
    <row r="51" spans="1:9" ht="14.5" customHeight="1" thickBot="1" x14ac:dyDescent="0.35">
      <c r="A51" s="383" t="s">
        <v>213</v>
      </c>
      <c r="B51" s="365" t="s">
        <v>214</v>
      </c>
      <c r="C51" s="39" t="s">
        <v>215</v>
      </c>
      <c r="D51" s="363">
        <v>3</v>
      </c>
      <c r="E51" s="365" t="s">
        <v>216</v>
      </c>
      <c r="F51" s="367"/>
      <c r="G51" s="351"/>
      <c r="H51" s="351"/>
      <c r="I51" s="360">
        <f>IF(ISTEXT(F51),$J$1*D51,IF(ISTEXT(G51),$K$1*D51,IF(ISTEXT(H51),$L$1*D51,0)))</f>
        <v>0</v>
      </c>
    </row>
    <row r="52" spans="1:9" ht="14.5" thickBot="1" x14ac:dyDescent="0.35">
      <c r="A52" s="364"/>
      <c r="B52" s="366"/>
      <c r="C52" s="40" t="s">
        <v>152</v>
      </c>
      <c r="D52" s="364"/>
      <c r="E52" s="366"/>
      <c r="F52" s="368"/>
      <c r="G52" s="351"/>
      <c r="H52" s="351"/>
      <c r="I52" s="360"/>
    </row>
    <row r="53" spans="1:9" ht="21" customHeight="1" thickBot="1" x14ac:dyDescent="0.35">
      <c r="A53" s="363">
        <v>2.11</v>
      </c>
      <c r="B53" s="365" t="s">
        <v>217</v>
      </c>
      <c r="C53" s="39" t="s">
        <v>218</v>
      </c>
      <c r="D53" s="363">
        <v>2</v>
      </c>
      <c r="E53" s="365" t="s">
        <v>219</v>
      </c>
      <c r="F53" s="367"/>
      <c r="G53" s="351"/>
      <c r="H53" s="351"/>
      <c r="I53" s="360">
        <f>IF(ISTEXT(F53),$J$1*D53,IF(ISTEXT(G53),$K$1*D53,IF(ISTEXT(H53),$L$1*D53,0)))</f>
        <v>0</v>
      </c>
    </row>
    <row r="54" spans="1:9" ht="14.5" thickBot="1" x14ac:dyDescent="0.35">
      <c r="A54" s="364"/>
      <c r="B54" s="366"/>
      <c r="C54" s="40" t="s">
        <v>145</v>
      </c>
      <c r="D54" s="364"/>
      <c r="E54" s="366"/>
      <c r="F54" s="368"/>
      <c r="G54" s="351"/>
      <c r="H54" s="351"/>
      <c r="I54" s="360"/>
    </row>
    <row r="55" spans="1:9" ht="58.4" customHeight="1" thickBot="1" x14ac:dyDescent="0.35">
      <c r="A55" s="363">
        <v>2.12</v>
      </c>
      <c r="B55" s="365" t="s">
        <v>220</v>
      </c>
      <c r="C55" s="39" t="s">
        <v>221</v>
      </c>
      <c r="D55" s="363">
        <v>3</v>
      </c>
      <c r="E55" s="365" t="s">
        <v>222</v>
      </c>
      <c r="F55" s="367"/>
      <c r="G55" s="351"/>
      <c r="H55" s="351"/>
      <c r="I55" s="360">
        <f>IF(ISTEXT(F55),$J$1*D55,IF(ISTEXT(G55),$K$1*D55,IF(ISTEXT(H55),$L$1*D55,0)))</f>
        <v>0</v>
      </c>
    </row>
    <row r="56" spans="1:9" ht="45.65" customHeight="1" thickBot="1" x14ac:dyDescent="0.35">
      <c r="A56" s="364"/>
      <c r="B56" s="366"/>
      <c r="C56" s="40" t="s">
        <v>223</v>
      </c>
      <c r="D56" s="364"/>
      <c r="E56" s="366"/>
      <c r="F56" s="368"/>
      <c r="G56" s="351"/>
      <c r="H56" s="351"/>
      <c r="I56" s="360"/>
    </row>
    <row r="57" spans="1:9" ht="54.65" customHeight="1" thickBot="1" x14ac:dyDescent="0.35">
      <c r="A57" s="363">
        <v>2.13</v>
      </c>
      <c r="B57" s="365" t="s">
        <v>224</v>
      </c>
      <c r="C57" s="39" t="s">
        <v>225</v>
      </c>
      <c r="D57" s="363">
        <v>3</v>
      </c>
      <c r="E57" s="365" t="s">
        <v>226</v>
      </c>
      <c r="F57" s="367"/>
      <c r="G57" s="351"/>
      <c r="H57" s="351"/>
      <c r="I57" s="360">
        <f>IF(ISTEXT(F57),$J$1*D57,IF(ISTEXT(G57),$K$1*D57,IF(ISTEXT(H57),$L$1*D57,0)))</f>
        <v>0</v>
      </c>
    </row>
    <row r="58" spans="1:9" ht="50.15" customHeight="1" thickBot="1" x14ac:dyDescent="0.35">
      <c r="A58" s="364"/>
      <c r="B58" s="366"/>
      <c r="C58" s="40" t="s">
        <v>209</v>
      </c>
      <c r="D58" s="364"/>
      <c r="E58" s="366"/>
      <c r="F58" s="368"/>
      <c r="G58" s="351"/>
      <c r="H58" s="351"/>
      <c r="I58" s="360"/>
    </row>
    <row r="59" spans="1:9" ht="56.15" customHeight="1" thickBot="1" x14ac:dyDescent="0.35">
      <c r="A59" s="363">
        <v>2.14</v>
      </c>
      <c r="B59" s="365" t="s">
        <v>227</v>
      </c>
      <c r="C59" s="39" t="s">
        <v>228</v>
      </c>
      <c r="D59" s="363">
        <v>3</v>
      </c>
      <c r="E59" s="365" t="s">
        <v>229</v>
      </c>
      <c r="F59" s="367"/>
      <c r="G59" s="351"/>
      <c r="H59" s="351"/>
      <c r="I59" s="360">
        <f>IF(ISTEXT(F59),$J$1*D59,IF(ISTEXT(G59),$K$1*D59,IF(ISTEXT(H59),$L$1*D59,0)))</f>
        <v>0</v>
      </c>
    </row>
    <row r="60" spans="1:9" ht="67.400000000000006" customHeight="1" thickBot="1" x14ac:dyDescent="0.35">
      <c r="A60" s="364"/>
      <c r="B60" s="366"/>
      <c r="C60" s="40" t="s">
        <v>209</v>
      </c>
      <c r="D60" s="364"/>
      <c r="E60" s="366"/>
      <c r="F60" s="368"/>
      <c r="G60" s="351"/>
      <c r="H60" s="351"/>
      <c r="I60" s="360"/>
    </row>
    <row r="61" spans="1:9" ht="23.5" customHeight="1" thickBot="1" x14ac:dyDescent="0.35">
      <c r="A61" s="363">
        <v>2.15</v>
      </c>
      <c r="B61" s="365" t="s">
        <v>230</v>
      </c>
      <c r="C61" s="39" t="s">
        <v>231</v>
      </c>
      <c r="D61" s="363">
        <v>2</v>
      </c>
      <c r="E61" s="365" t="s">
        <v>232</v>
      </c>
      <c r="F61" s="367"/>
      <c r="G61" s="351"/>
      <c r="H61" s="351"/>
      <c r="I61" s="360">
        <f>IF(ISTEXT(F61),$J$1*D61,IF(ISTEXT(G61),$K$1*D61,IF(ISTEXT(H61),$L$1*D61,0)))</f>
        <v>0</v>
      </c>
    </row>
    <row r="62" spans="1:9" ht="14.5" thickBot="1" x14ac:dyDescent="0.35">
      <c r="A62" s="364"/>
      <c r="B62" s="366"/>
      <c r="C62" s="40" t="s">
        <v>233</v>
      </c>
      <c r="D62" s="364"/>
      <c r="E62" s="366"/>
      <c r="F62" s="368"/>
      <c r="G62" s="351"/>
      <c r="H62" s="351"/>
      <c r="I62" s="360"/>
    </row>
    <row r="63" spans="1:9" ht="41.5" customHeight="1" thickBot="1" x14ac:dyDescent="0.35">
      <c r="A63" s="363">
        <v>2.16</v>
      </c>
      <c r="B63" s="365" t="s">
        <v>234</v>
      </c>
      <c r="C63" s="39" t="s">
        <v>235</v>
      </c>
      <c r="D63" s="363">
        <v>2</v>
      </c>
      <c r="E63" s="365" t="s">
        <v>236</v>
      </c>
      <c r="F63" s="367"/>
      <c r="G63" s="351"/>
      <c r="H63" s="351"/>
      <c r="I63" s="360">
        <f>IF(ISTEXT(F63),$J$1*D63,IF(ISTEXT(G63),$K$1*D63,IF(ISTEXT(H63),$L$1*D63,0)))</f>
        <v>0</v>
      </c>
    </row>
    <row r="64" spans="1:9" ht="14.5" thickBot="1" x14ac:dyDescent="0.35">
      <c r="A64" s="364"/>
      <c r="B64" s="366"/>
      <c r="C64" s="40" t="s">
        <v>152</v>
      </c>
      <c r="D64" s="364"/>
      <c r="E64" s="366"/>
      <c r="F64" s="368"/>
      <c r="G64" s="351"/>
      <c r="H64" s="351"/>
      <c r="I64" s="360"/>
    </row>
    <row r="65" spans="1:10" ht="37.15" customHeight="1" thickBot="1" x14ac:dyDescent="0.35">
      <c r="A65" s="363">
        <v>2.17</v>
      </c>
      <c r="B65" s="365" t="s">
        <v>237</v>
      </c>
      <c r="C65" s="39" t="s">
        <v>238</v>
      </c>
      <c r="D65" s="363">
        <v>2</v>
      </c>
      <c r="E65" s="365" t="s">
        <v>239</v>
      </c>
      <c r="F65" s="367"/>
      <c r="G65" s="351"/>
      <c r="H65" s="351"/>
      <c r="I65" s="360">
        <f>IF(ISTEXT(F65),$J$1*D65,IF(ISTEXT(G65),$K$1*D65,IF(ISTEXT(H65),$L$1*D65,0)))</f>
        <v>0</v>
      </c>
    </row>
    <row r="66" spans="1:10" ht="14.5" thickBot="1" x14ac:dyDescent="0.35">
      <c r="A66" s="364"/>
      <c r="B66" s="366"/>
      <c r="C66" s="40" t="s">
        <v>223</v>
      </c>
      <c r="D66" s="364"/>
      <c r="E66" s="366"/>
      <c r="F66" s="368"/>
      <c r="G66" s="351"/>
      <c r="H66" s="351"/>
      <c r="I66" s="360"/>
    </row>
    <row r="67" spans="1:10" ht="37.15" customHeight="1" thickBot="1" x14ac:dyDescent="0.35">
      <c r="A67" s="363">
        <v>2.1800000000000002</v>
      </c>
      <c r="B67" s="365" t="s">
        <v>240</v>
      </c>
      <c r="C67" s="39" t="s">
        <v>241</v>
      </c>
      <c r="D67" s="363">
        <v>3</v>
      </c>
      <c r="E67" s="365" t="s">
        <v>242</v>
      </c>
      <c r="F67" s="367"/>
      <c r="G67" s="351"/>
      <c r="H67" s="351"/>
      <c r="I67" s="360">
        <f>IF(ISTEXT(F67),$J$1*D67,IF(ISTEXT(G67),$K$1*D67,IF(ISTEXT(H67),$L$1*D67,0)))</f>
        <v>0</v>
      </c>
    </row>
    <row r="68" spans="1:10" ht="14.5" thickBot="1" x14ac:dyDescent="0.35">
      <c r="A68" s="364"/>
      <c r="B68" s="366"/>
      <c r="C68" s="40" t="s">
        <v>243</v>
      </c>
      <c r="D68" s="364"/>
      <c r="E68" s="366"/>
      <c r="F68" s="368"/>
      <c r="G68" s="351"/>
      <c r="H68" s="351"/>
      <c r="I68" s="360"/>
    </row>
    <row r="69" spans="1:10" ht="28.15" customHeight="1" thickBot="1" x14ac:dyDescent="0.35">
      <c r="A69" s="379">
        <v>2.19</v>
      </c>
      <c r="B69" s="381" t="s">
        <v>244</v>
      </c>
      <c r="C69" s="39" t="s">
        <v>245</v>
      </c>
      <c r="D69" s="363">
        <v>3</v>
      </c>
      <c r="E69" s="381" t="s">
        <v>246</v>
      </c>
      <c r="F69" s="367"/>
      <c r="G69" s="351"/>
      <c r="H69" s="351"/>
      <c r="I69" s="360">
        <f>IF(ISTEXT(F69),$J$1*D69,IF(ISTEXT(G69),$K$1*D69,IF(ISTEXT(H69),$L$1*D69,0)))</f>
        <v>0</v>
      </c>
    </row>
    <row r="70" spans="1:10" ht="14.5" thickBot="1" x14ac:dyDescent="0.35">
      <c r="A70" s="380"/>
      <c r="B70" s="382"/>
      <c r="C70" s="40" t="s">
        <v>152</v>
      </c>
      <c r="D70" s="364"/>
      <c r="E70" s="382"/>
      <c r="F70" s="368"/>
      <c r="G70" s="351"/>
      <c r="H70" s="351"/>
      <c r="I70" s="360"/>
    </row>
    <row r="71" spans="1:10" ht="14.5" thickBot="1" x14ac:dyDescent="0.35">
      <c r="E71" s="46" t="s">
        <v>247</v>
      </c>
      <c r="F71" s="352">
        <f>J71</f>
        <v>0</v>
      </c>
      <c r="G71" s="353"/>
      <c r="H71" s="354"/>
      <c r="I71" s="47">
        <f>SUM(I33:I70)</f>
        <v>0</v>
      </c>
      <c r="J71" s="48">
        <f>I71*K2</f>
        <v>0</v>
      </c>
    </row>
    <row r="72" spans="1:10" ht="41.15" customHeight="1" x14ac:dyDescent="0.3">
      <c r="A72" s="369" t="s">
        <v>248</v>
      </c>
      <c r="B72" s="371" t="s">
        <v>249</v>
      </c>
      <c r="C72" s="373" t="s">
        <v>135</v>
      </c>
      <c r="D72" s="375" t="s">
        <v>304</v>
      </c>
      <c r="E72" s="377" t="s">
        <v>15</v>
      </c>
      <c r="F72" s="355" t="s">
        <v>136</v>
      </c>
      <c r="G72" s="356"/>
      <c r="H72" s="356"/>
      <c r="I72" s="49"/>
    </row>
    <row r="73" spans="1:10" ht="14.5" thickBot="1" x14ac:dyDescent="0.35">
      <c r="A73" s="370"/>
      <c r="B73" s="372"/>
      <c r="C73" s="374"/>
      <c r="D73" s="376"/>
      <c r="E73" s="378"/>
      <c r="F73" s="357"/>
      <c r="G73" s="356"/>
      <c r="H73" s="356"/>
      <c r="I73" s="50"/>
    </row>
    <row r="74" spans="1:10" ht="14.5" thickBot="1" x14ac:dyDescent="0.35">
      <c r="A74" s="31"/>
      <c r="B74" s="32"/>
      <c r="C74" s="33"/>
      <c r="D74" s="34"/>
      <c r="E74" s="35"/>
      <c r="F74" s="36" t="s">
        <v>139</v>
      </c>
      <c r="G74" s="37" t="s">
        <v>140</v>
      </c>
      <c r="H74" s="37" t="s">
        <v>141</v>
      </c>
      <c r="I74" s="51"/>
    </row>
    <row r="75" spans="1:10" ht="37.15" customHeight="1" thickBot="1" x14ac:dyDescent="0.35">
      <c r="A75" s="363">
        <v>3.1</v>
      </c>
      <c r="B75" s="365" t="s">
        <v>250</v>
      </c>
      <c r="C75" s="39" t="s">
        <v>241</v>
      </c>
      <c r="D75" s="363">
        <v>2</v>
      </c>
      <c r="E75" s="365" t="s">
        <v>242</v>
      </c>
      <c r="F75" s="367"/>
      <c r="G75" s="351"/>
      <c r="H75" s="351"/>
      <c r="I75" s="360">
        <f>IF(ISTEXT(F75),$J$1*D75,IF(ISTEXT(G75),$K$1*D75,IF(ISTEXT(H75),$L$1*D75,0)))</f>
        <v>0</v>
      </c>
    </row>
    <row r="76" spans="1:10" ht="14.5" thickBot="1" x14ac:dyDescent="0.35">
      <c r="A76" s="364"/>
      <c r="B76" s="366"/>
      <c r="C76" s="40" t="s">
        <v>243</v>
      </c>
      <c r="D76" s="364"/>
      <c r="E76" s="366"/>
      <c r="F76" s="368"/>
      <c r="G76" s="351"/>
      <c r="H76" s="351"/>
      <c r="I76" s="360"/>
    </row>
    <row r="77" spans="1:10" ht="33" customHeight="1" thickBot="1" x14ac:dyDescent="0.35">
      <c r="A77" s="363">
        <v>3.2</v>
      </c>
      <c r="B77" s="365" t="s">
        <v>251</v>
      </c>
      <c r="C77" s="39" t="s">
        <v>313</v>
      </c>
      <c r="D77" s="363">
        <v>3</v>
      </c>
      <c r="E77" s="365" t="s">
        <v>252</v>
      </c>
      <c r="F77" s="367"/>
      <c r="G77" s="351"/>
      <c r="H77" s="351"/>
      <c r="I77" s="360">
        <f>IF(ISTEXT(F77),$J$1*D77,IF(ISTEXT(G77),$K$1*D77,IF(ISTEXT(H77),$L$1*D77,0)))</f>
        <v>0</v>
      </c>
    </row>
    <row r="78" spans="1:10" ht="14.5" thickBot="1" x14ac:dyDescent="0.35">
      <c r="A78" s="364"/>
      <c r="B78" s="366"/>
      <c r="C78" s="40" t="s">
        <v>253</v>
      </c>
      <c r="D78" s="364"/>
      <c r="E78" s="366"/>
      <c r="F78" s="368"/>
      <c r="G78" s="351"/>
      <c r="H78" s="351"/>
      <c r="I78" s="360"/>
    </row>
    <row r="79" spans="1:10" ht="24.65" customHeight="1" thickBot="1" x14ac:dyDescent="0.35">
      <c r="A79" s="363">
        <v>3.3</v>
      </c>
      <c r="B79" s="365" t="s">
        <v>254</v>
      </c>
      <c r="C79" s="39" t="s">
        <v>255</v>
      </c>
      <c r="D79" s="363">
        <v>3</v>
      </c>
      <c r="E79" s="365" t="s">
        <v>256</v>
      </c>
      <c r="F79" s="367"/>
      <c r="G79" s="351"/>
      <c r="H79" s="351"/>
      <c r="I79" s="360">
        <f>IF(ISTEXT(F79),$J$1*D79,IF(ISTEXT(G79),$K$1*D79,IF(ISTEXT(H79),$L$1*D79,0)))</f>
        <v>0</v>
      </c>
    </row>
    <row r="80" spans="1:10" ht="14.5" thickBot="1" x14ac:dyDescent="0.35">
      <c r="A80" s="364"/>
      <c r="B80" s="366"/>
      <c r="C80" s="40" t="s">
        <v>253</v>
      </c>
      <c r="D80" s="364"/>
      <c r="E80" s="366"/>
      <c r="F80" s="368"/>
      <c r="G80" s="351"/>
      <c r="H80" s="351"/>
      <c r="I80" s="360"/>
    </row>
    <row r="81" spans="1:10" ht="28.4" customHeight="1" thickBot="1" x14ac:dyDescent="0.35">
      <c r="A81" s="363">
        <v>3.4</v>
      </c>
      <c r="B81" s="365" t="s">
        <v>257</v>
      </c>
      <c r="C81" s="39" t="s">
        <v>258</v>
      </c>
      <c r="D81" s="363">
        <v>2</v>
      </c>
      <c r="E81" s="365" t="s">
        <v>259</v>
      </c>
      <c r="F81" s="367"/>
      <c r="G81" s="351"/>
      <c r="H81" s="351"/>
      <c r="I81" s="360">
        <f>IF(ISTEXT(F81),$J$1*D81,IF(ISTEXT(G81),$K$1*D81,IF(ISTEXT(H81),$L$1*D81,0)))</f>
        <v>0</v>
      </c>
    </row>
    <row r="82" spans="1:10" ht="14.5" thickBot="1" x14ac:dyDescent="0.35">
      <c r="A82" s="364"/>
      <c r="B82" s="366"/>
      <c r="C82" s="40" t="s">
        <v>253</v>
      </c>
      <c r="D82" s="364"/>
      <c r="E82" s="366"/>
      <c r="F82" s="368"/>
      <c r="G82" s="351"/>
      <c r="H82" s="351"/>
      <c r="I82" s="360"/>
    </row>
    <row r="83" spans="1:10" ht="52.9" customHeight="1" thickBot="1" x14ac:dyDescent="0.35">
      <c r="A83" s="363">
        <v>3.5</v>
      </c>
      <c r="B83" s="365" t="s">
        <v>260</v>
      </c>
      <c r="C83" s="39" t="s">
        <v>261</v>
      </c>
      <c r="D83" s="363">
        <v>3</v>
      </c>
      <c r="E83" s="365" t="s">
        <v>262</v>
      </c>
      <c r="F83" s="367"/>
      <c r="G83" s="351"/>
      <c r="H83" s="351"/>
      <c r="I83" s="360">
        <f>IF(ISTEXT(F83),$J$1*D83,IF(ISTEXT(G83),$K$1*D83,IF(ISTEXT(H83),$L$1*D83,0)))</f>
        <v>0</v>
      </c>
    </row>
    <row r="84" spans="1:10" ht="14.5" thickBot="1" x14ac:dyDescent="0.35">
      <c r="A84" s="364"/>
      <c r="B84" s="366"/>
      <c r="C84" s="40" t="s">
        <v>253</v>
      </c>
      <c r="D84" s="364"/>
      <c r="E84" s="366"/>
      <c r="F84" s="368"/>
      <c r="G84" s="351"/>
      <c r="H84" s="351"/>
      <c r="I84" s="360"/>
    </row>
    <row r="85" spans="1:10" ht="14.5" thickBot="1" x14ac:dyDescent="0.35">
      <c r="A85" s="52"/>
      <c r="B85" s="53"/>
      <c r="E85" s="46" t="s">
        <v>263</v>
      </c>
      <c r="F85" s="352">
        <f>J85</f>
        <v>0</v>
      </c>
      <c r="G85" s="353"/>
      <c r="H85" s="354"/>
      <c r="I85" s="47">
        <f>SUM(I75:I84)</f>
        <v>0</v>
      </c>
      <c r="J85" s="48">
        <f>I85*L2</f>
        <v>0</v>
      </c>
    </row>
    <row r="86" spans="1:10" ht="28.5" thickBot="1" x14ac:dyDescent="0.35">
      <c r="A86" s="54" t="s">
        <v>264</v>
      </c>
      <c r="B86" s="55" t="s">
        <v>265</v>
      </c>
      <c r="C86" s="361" t="s">
        <v>266</v>
      </c>
      <c r="D86" s="362"/>
      <c r="E86" s="362"/>
      <c r="F86" s="56"/>
    </row>
    <row r="87" spans="1:10" ht="23.5" customHeight="1" thickBot="1" x14ac:dyDescent="0.35">
      <c r="A87" s="57"/>
      <c r="B87" s="58" t="s">
        <v>267</v>
      </c>
      <c r="C87" s="344"/>
      <c r="D87" s="345"/>
      <c r="E87" s="345"/>
      <c r="F87" s="59"/>
    </row>
    <row r="88" spans="1:10" ht="23.5" customHeight="1" thickBot="1" x14ac:dyDescent="0.35">
      <c r="A88" s="57"/>
      <c r="B88" s="58" t="s">
        <v>268</v>
      </c>
      <c r="C88" s="344"/>
      <c r="D88" s="345"/>
      <c r="E88" s="345"/>
      <c r="F88" s="59"/>
    </row>
    <row r="89" spans="1:10" ht="23.5" customHeight="1" thickBot="1" x14ac:dyDescent="0.35">
      <c r="A89" s="57"/>
      <c r="B89" s="58" t="s">
        <v>269</v>
      </c>
      <c r="C89" s="344"/>
      <c r="D89" s="345"/>
      <c r="E89" s="345"/>
      <c r="F89" s="59"/>
    </row>
    <row r="90" spans="1:10" ht="23.5" customHeight="1" thickBot="1" x14ac:dyDescent="0.35">
      <c r="A90" s="60"/>
      <c r="B90" s="61" t="s">
        <v>270</v>
      </c>
      <c r="C90" s="344"/>
      <c r="D90" s="345"/>
      <c r="E90" s="345"/>
      <c r="F90" s="59"/>
    </row>
    <row r="91" spans="1:10" ht="14.5" thickBot="1" x14ac:dyDescent="0.35"/>
    <row r="92" spans="1:10" ht="35.5" customHeight="1" thickBot="1" x14ac:dyDescent="0.35">
      <c r="A92" s="346" t="s">
        <v>271</v>
      </c>
      <c r="B92" s="347"/>
      <c r="C92" s="348"/>
      <c r="D92" s="349"/>
      <c r="E92" s="350"/>
      <c r="F92" s="62"/>
      <c r="G92" s="63">
        <f>J85+J71+J29</f>
        <v>0</v>
      </c>
      <c r="H92" s="64" t="s">
        <v>272</v>
      </c>
      <c r="I92" s="65"/>
    </row>
    <row r="93" spans="1:10" ht="14.5" thickBot="1" x14ac:dyDescent="0.35">
      <c r="A93" s="66"/>
      <c r="G93" s="21"/>
      <c r="H93" s="64"/>
      <c r="I93" s="67"/>
    </row>
    <row r="94" spans="1:10" ht="36.65" customHeight="1" thickBot="1" x14ac:dyDescent="0.35">
      <c r="A94" s="68" t="s">
        <v>305</v>
      </c>
      <c r="B94" s="53"/>
      <c r="C94" s="69"/>
      <c r="D94" s="70"/>
      <c r="E94" s="53"/>
      <c r="F94" s="70"/>
      <c r="G94" s="90"/>
      <c r="H94" s="64" t="s">
        <v>314</v>
      </c>
      <c r="I94" s="67"/>
    </row>
  </sheetData>
  <sheetProtection algorithmName="SHA-512" hashValue="Bqc6z56Oin6vCTgpUgtyd7MrJyrcXpgzxxzsUB6F0MKuJRlrap1Cub+ADk8ZSfKtVfBMu6jDlRBrVhrA2iY6+g==" saltValue="JJmprNDZoRFeThP3GL/L6w==" spinCount="100000" sheet="1" formatRows="0" selectLockedCells="1"/>
  <mergeCells count="299">
    <mergeCell ref="F5:H5"/>
    <mergeCell ref="A7:A8"/>
    <mergeCell ref="B7:B8"/>
    <mergeCell ref="D7:D8"/>
    <mergeCell ref="E7:E8"/>
    <mergeCell ref="F7:F8"/>
    <mergeCell ref="G7:G8"/>
    <mergeCell ref="H7:H8"/>
    <mergeCell ref="I7:I8"/>
    <mergeCell ref="A9:A10"/>
    <mergeCell ref="B9:B10"/>
    <mergeCell ref="D9:D10"/>
    <mergeCell ref="E9:E10"/>
    <mergeCell ref="F9:F10"/>
    <mergeCell ref="G9:G10"/>
    <mergeCell ref="H9:H10"/>
    <mergeCell ref="I9:I10"/>
    <mergeCell ref="H11:H12"/>
    <mergeCell ref="I11:I12"/>
    <mergeCell ref="A13:A14"/>
    <mergeCell ref="B13:B14"/>
    <mergeCell ref="D13:D14"/>
    <mergeCell ref="E13:E14"/>
    <mergeCell ref="F13:F14"/>
    <mergeCell ref="G13:G14"/>
    <mergeCell ref="H13:H14"/>
    <mergeCell ref="I13:I14"/>
    <mergeCell ref="A11:A12"/>
    <mergeCell ref="B11:B12"/>
    <mergeCell ref="D11:D12"/>
    <mergeCell ref="E11:E12"/>
    <mergeCell ref="F11:F12"/>
    <mergeCell ref="G11:G12"/>
    <mergeCell ref="H15:H16"/>
    <mergeCell ref="I15:I16"/>
    <mergeCell ref="A17:A18"/>
    <mergeCell ref="B17:B18"/>
    <mergeCell ref="D17:D18"/>
    <mergeCell ref="E17:E18"/>
    <mergeCell ref="F17:F18"/>
    <mergeCell ref="G17:G18"/>
    <mergeCell ref="H17:H18"/>
    <mergeCell ref="I17:I18"/>
    <mergeCell ref="A15:A16"/>
    <mergeCell ref="B15:B16"/>
    <mergeCell ref="D15:D16"/>
    <mergeCell ref="E15:E16"/>
    <mergeCell ref="F15:F16"/>
    <mergeCell ref="G15:G16"/>
    <mergeCell ref="H19:H20"/>
    <mergeCell ref="I19:I20"/>
    <mergeCell ref="A21:A22"/>
    <mergeCell ref="B21:B22"/>
    <mergeCell ref="D21:D22"/>
    <mergeCell ref="E21:E22"/>
    <mergeCell ref="F21:F22"/>
    <mergeCell ref="G21:G22"/>
    <mergeCell ref="H21:H22"/>
    <mergeCell ref="I21:I22"/>
    <mergeCell ref="A19:A20"/>
    <mergeCell ref="B19:B20"/>
    <mergeCell ref="D19:D20"/>
    <mergeCell ref="E19:E20"/>
    <mergeCell ref="F19:F20"/>
    <mergeCell ref="G19:G20"/>
    <mergeCell ref="B30:B31"/>
    <mergeCell ref="C30:C31"/>
    <mergeCell ref="D30:D31"/>
    <mergeCell ref="E30:E31"/>
    <mergeCell ref="H23:H24"/>
    <mergeCell ref="I23:I24"/>
    <mergeCell ref="A25:A26"/>
    <mergeCell ref="B25:B26"/>
    <mergeCell ref="D25:D26"/>
    <mergeCell ref="E25:E26"/>
    <mergeCell ref="F25:F26"/>
    <mergeCell ref="G25:G26"/>
    <mergeCell ref="H25:H26"/>
    <mergeCell ref="I25:I26"/>
    <mergeCell ref="A23:A24"/>
    <mergeCell ref="B23:B24"/>
    <mergeCell ref="D23:D24"/>
    <mergeCell ref="E23:E24"/>
    <mergeCell ref="F23:F24"/>
    <mergeCell ref="G23:G24"/>
    <mergeCell ref="I33:I34"/>
    <mergeCell ref="A35:A36"/>
    <mergeCell ref="B35:B36"/>
    <mergeCell ref="D35:D36"/>
    <mergeCell ref="E35:E36"/>
    <mergeCell ref="F35:F36"/>
    <mergeCell ref="G35:G36"/>
    <mergeCell ref="H35:H36"/>
    <mergeCell ref="I35:I36"/>
    <mergeCell ref="A33:A34"/>
    <mergeCell ref="B33:B34"/>
    <mergeCell ref="D33:D34"/>
    <mergeCell ref="E33:E34"/>
    <mergeCell ref="F33:F34"/>
    <mergeCell ref="G33:G34"/>
    <mergeCell ref="H33:H34"/>
    <mergeCell ref="I37:I38"/>
    <mergeCell ref="A39:A40"/>
    <mergeCell ref="B39:B40"/>
    <mergeCell ref="D39:D40"/>
    <mergeCell ref="E39:E40"/>
    <mergeCell ref="F39:F40"/>
    <mergeCell ref="G39:G40"/>
    <mergeCell ref="H39:H40"/>
    <mergeCell ref="I39:I40"/>
    <mergeCell ref="A37:A38"/>
    <mergeCell ref="B37:B38"/>
    <mergeCell ref="D37:D38"/>
    <mergeCell ref="E37:E38"/>
    <mergeCell ref="F37:F38"/>
    <mergeCell ref="G37:G38"/>
    <mergeCell ref="I41:I42"/>
    <mergeCell ref="A43:A44"/>
    <mergeCell ref="B43:B44"/>
    <mergeCell ref="D43:D44"/>
    <mergeCell ref="E43:E44"/>
    <mergeCell ref="F43:F44"/>
    <mergeCell ref="G43:G44"/>
    <mergeCell ref="H43:H44"/>
    <mergeCell ref="I43:I44"/>
    <mergeCell ref="A41:A42"/>
    <mergeCell ref="B41:B42"/>
    <mergeCell ref="D41:D42"/>
    <mergeCell ref="E41:E42"/>
    <mergeCell ref="F41:F42"/>
    <mergeCell ref="G41:G42"/>
    <mergeCell ref="I45:I46"/>
    <mergeCell ref="A47:A48"/>
    <mergeCell ref="B47:B48"/>
    <mergeCell ref="D47:D48"/>
    <mergeCell ref="E47:E48"/>
    <mergeCell ref="F47:F48"/>
    <mergeCell ref="G47:G48"/>
    <mergeCell ref="H47:H48"/>
    <mergeCell ref="I47:I48"/>
    <mergeCell ref="A45:A46"/>
    <mergeCell ref="B45:B46"/>
    <mergeCell ref="D45:D46"/>
    <mergeCell ref="E45:E46"/>
    <mergeCell ref="F45:F46"/>
    <mergeCell ref="G45:G46"/>
    <mergeCell ref="I49:I50"/>
    <mergeCell ref="A51:A52"/>
    <mergeCell ref="B51:B52"/>
    <mergeCell ref="D51:D52"/>
    <mergeCell ref="E51:E52"/>
    <mergeCell ref="F51:F52"/>
    <mergeCell ref="G51:G52"/>
    <mergeCell ref="H51:H52"/>
    <mergeCell ref="I51:I52"/>
    <mergeCell ref="A49:A50"/>
    <mergeCell ref="B49:B50"/>
    <mergeCell ref="D49:D50"/>
    <mergeCell ref="E49:E50"/>
    <mergeCell ref="F49:F50"/>
    <mergeCell ref="G49:G50"/>
    <mergeCell ref="I53:I54"/>
    <mergeCell ref="A55:A56"/>
    <mergeCell ref="B55:B56"/>
    <mergeCell ref="D55:D56"/>
    <mergeCell ref="E55:E56"/>
    <mergeCell ref="F55:F56"/>
    <mergeCell ref="G55:G56"/>
    <mergeCell ref="H55:H56"/>
    <mergeCell ref="I55:I56"/>
    <mergeCell ref="A53:A54"/>
    <mergeCell ref="B53:B54"/>
    <mergeCell ref="D53:D54"/>
    <mergeCell ref="E53:E54"/>
    <mergeCell ref="F53:F54"/>
    <mergeCell ref="G53:G54"/>
    <mergeCell ref="I57:I58"/>
    <mergeCell ref="A59:A60"/>
    <mergeCell ref="B59:B60"/>
    <mergeCell ref="D59:D60"/>
    <mergeCell ref="E59:E60"/>
    <mergeCell ref="F59:F60"/>
    <mergeCell ref="G59:G60"/>
    <mergeCell ref="H59:H60"/>
    <mergeCell ref="I59:I60"/>
    <mergeCell ref="A57:A58"/>
    <mergeCell ref="B57:B58"/>
    <mergeCell ref="D57:D58"/>
    <mergeCell ref="E57:E58"/>
    <mergeCell ref="F57:F58"/>
    <mergeCell ref="G57:G58"/>
    <mergeCell ref="I61:I62"/>
    <mergeCell ref="A63:A64"/>
    <mergeCell ref="B63:B64"/>
    <mergeCell ref="D63:D64"/>
    <mergeCell ref="E63:E64"/>
    <mergeCell ref="F63:F64"/>
    <mergeCell ref="G63:G64"/>
    <mergeCell ref="H63:H64"/>
    <mergeCell ref="I63:I64"/>
    <mergeCell ref="A61:A62"/>
    <mergeCell ref="B61:B62"/>
    <mergeCell ref="D61:D62"/>
    <mergeCell ref="E61:E62"/>
    <mergeCell ref="F61:F62"/>
    <mergeCell ref="G61:G62"/>
    <mergeCell ref="I65:I66"/>
    <mergeCell ref="A67:A68"/>
    <mergeCell ref="B67:B68"/>
    <mergeCell ref="D67:D68"/>
    <mergeCell ref="E67:E68"/>
    <mergeCell ref="F67:F68"/>
    <mergeCell ref="G67:G68"/>
    <mergeCell ref="H67:H68"/>
    <mergeCell ref="I67:I68"/>
    <mergeCell ref="A65:A66"/>
    <mergeCell ref="B65:B66"/>
    <mergeCell ref="D65:D66"/>
    <mergeCell ref="E65:E66"/>
    <mergeCell ref="F65:F66"/>
    <mergeCell ref="G65:G66"/>
    <mergeCell ref="I69:I70"/>
    <mergeCell ref="A72:A73"/>
    <mergeCell ref="B72:B73"/>
    <mergeCell ref="C72:C73"/>
    <mergeCell ref="D72:D73"/>
    <mergeCell ref="E72:E73"/>
    <mergeCell ref="F72:H73"/>
    <mergeCell ref="A69:A70"/>
    <mergeCell ref="B69:B70"/>
    <mergeCell ref="D69:D70"/>
    <mergeCell ref="E69:E70"/>
    <mergeCell ref="F69:F70"/>
    <mergeCell ref="G69:G70"/>
    <mergeCell ref="F71:H71"/>
    <mergeCell ref="I75:I76"/>
    <mergeCell ref="A77:A78"/>
    <mergeCell ref="B77:B78"/>
    <mergeCell ref="D77:D78"/>
    <mergeCell ref="E77:E78"/>
    <mergeCell ref="F77:F78"/>
    <mergeCell ref="G77:G78"/>
    <mergeCell ref="H77:H78"/>
    <mergeCell ref="I77:I78"/>
    <mergeCell ref="A75:A76"/>
    <mergeCell ref="B75:B76"/>
    <mergeCell ref="D75:D76"/>
    <mergeCell ref="E75:E76"/>
    <mergeCell ref="F75:F76"/>
    <mergeCell ref="G75:G76"/>
    <mergeCell ref="I79:I80"/>
    <mergeCell ref="A81:A82"/>
    <mergeCell ref="B81:B82"/>
    <mergeCell ref="D81:D82"/>
    <mergeCell ref="E81:E82"/>
    <mergeCell ref="F81:F82"/>
    <mergeCell ref="G81:G82"/>
    <mergeCell ref="H81:H82"/>
    <mergeCell ref="I81:I82"/>
    <mergeCell ref="A79:A80"/>
    <mergeCell ref="B79:B80"/>
    <mergeCell ref="D79:D80"/>
    <mergeCell ref="E79:E80"/>
    <mergeCell ref="F79:F80"/>
    <mergeCell ref="G79:G80"/>
    <mergeCell ref="I83:I84"/>
    <mergeCell ref="C86:E86"/>
    <mergeCell ref="C87:E87"/>
    <mergeCell ref="A83:A84"/>
    <mergeCell ref="B83:B84"/>
    <mergeCell ref="D83:D84"/>
    <mergeCell ref="E83:E84"/>
    <mergeCell ref="F83:F84"/>
    <mergeCell ref="G83:G84"/>
    <mergeCell ref="F85:H85"/>
    <mergeCell ref="A1:D3"/>
    <mergeCell ref="F1:H1"/>
    <mergeCell ref="F2:H2"/>
    <mergeCell ref="F3:H3"/>
    <mergeCell ref="C88:E88"/>
    <mergeCell ref="C89:E89"/>
    <mergeCell ref="C90:E90"/>
    <mergeCell ref="A92:B92"/>
    <mergeCell ref="C92:E92"/>
    <mergeCell ref="H83:H84"/>
    <mergeCell ref="H79:H80"/>
    <mergeCell ref="H75:H76"/>
    <mergeCell ref="H69:H70"/>
    <mergeCell ref="H65:H66"/>
    <mergeCell ref="H61:H62"/>
    <mergeCell ref="H57:H58"/>
    <mergeCell ref="H53:H54"/>
    <mergeCell ref="H49:H50"/>
    <mergeCell ref="H45:H46"/>
    <mergeCell ref="H41:H42"/>
    <mergeCell ref="H37:H38"/>
    <mergeCell ref="F29:H29"/>
    <mergeCell ref="F30:H31"/>
    <mergeCell ref="A30:A31"/>
  </mergeCells>
  <pageMargins left="0.7" right="0.7" top="0.78740157499999996" bottom="0.78740157499999996" header="0.3" footer="0.3"/>
  <pageSetup paperSize="9" scale="5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pageSetUpPr fitToPage="1"/>
  </sheetPr>
  <dimension ref="A7:D53"/>
  <sheetViews>
    <sheetView zoomScaleNormal="100" workbookViewId="0">
      <selection activeCell="A33" sqref="A33:C33"/>
    </sheetView>
  </sheetViews>
  <sheetFormatPr baseColWidth="10" defaultColWidth="11.25" defaultRowHeight="14" x14ac:dyDescent="0.3"/>
  <cols>
    <col min="1" max="1" width="49.08203125" style="3" customWidth="1"/>
    <col min="2" max="2" width="22.75" style="3" customWidth="1"/>
    <col min="3" max="3" width="23.75" style="3" customWidth="1"/>
    <col min="4" max="16384" width="11.25" style="3"/>
  </cols>
  <sheetData>
    <row r="7" spans="1:4" ht="15.5" x14ac:dyDescent="0.35">
      <c r="A7" s="8" t="s">
        <v>2</v>
      </c>
      <c r="B7" s="12">
        <f>'Rilevazione del bisogno Spitex'!B6:C6</f>
        <v>0</v>
      </c>
      <c r="C7" s="12"/>
    </row>
    <row r="8" spans="1:4" ht="15.5" x14ac:dyDescent="0.35">
      <c r="A8" s="8" t="s">
        <v>273</v>
      </c>
      <c r="B8" s="13">
        <f>'Rilevazione del bisogno Spitex'!F6</f>
        <v>0</v>
      </c>
      <c r="C8" s="12"/>
    </row>
    <row r="9" spans="1:4" ht="15.5" x14ac:dyDescent="0.35">
      <c r="A9" s="8" t="s">
        <v>4</v>
      </c>
      <c r="B9" s="13">
        <f>'Rilevazione del bisogno Spitex'!H6</f>
        <v>0</v>
      </c>
      <c r="C9" s="12"/>
    </row>
    <row r="10" spans="1:4" ht="33.4" customHeight="1" x14ac:dyDescent="0.35">
      <c r="A10" s="9"/>
      <c r="B10" s="10"/>
      <c r="C10" s="11"/>
    </row>
    <row r="11" spans="1:4" ht="38.65" customHeight="1" thickBot="1" x14ac:dyDescent="0.35">
      <c r="A11" s="88" t="s">
        <v>290</v>
      </c>
      <c r="B11" s="1"/>
      <c r="C11" s="1"/>
      <c r="D11" s="1"/>
    </row>
    <row r="12" spans="1:4" ht="16" thickBot="1" x14ac:dyDescent="0.4">
      <c r="A12" s="76" t="s">
        <v>274</v>
      </c>
      <c r="B12" s="82" t="s">
        <v>275</v>
      </c>
      <c r="C12" s="83" t="s">
        <v>276</v>
      </c>
      <c r="D12" s="1"/>
    </row>
    <row r="13" spans="1:4" ht="14.5" thickBot="1" x14ac:dyDescent="0.35">
      <c r="A13" s="402" t="s">
        <v>277</v>
      </c>
      <c r="B13" s="84" t="s">
        <v>278</v>
      </c>
      <c r="C13" s="85" t="s">
        <v>279</v>
      </c>
      <c r="D13" s="1"/>
    </row>
    <row r="14" spans="1:4" ht="15" thickBot="1" x14ac:dyDescent="0.35">
      <c r="A14" s="402"/>
      <c r="B14" s="93" t="s">
        <v>306</v>
      </c>
      <c r="C14" s="94"/>
      <c r="D14" s="1"/>
    </row>
    <row r="15" spans="1:4" ht="38.5" customHeight="1" thickBot="1" x14ac:dyDescent="0.35">
      <c r="A15" s="77" t="s">
        <v>280</v>
      </c>
      <c r="B15" s="398"/>
      <c r="C15" s="399"/>
      <c r="D15" s="1"/>
    </row>
    <row r="16" spans="1:4" ht="43.9" customHeight="1" thickBot="1" x14ac:dyDescent="0.35">
      <c r="A16" s="78" t="s">
        <v>281</v>
      </c>
      <c r="B16" s="400" t="s">
        <v>282</v>
      </c>
      <c r="C16" s="401"/>
      <c r="D16" s="1"/>
    </row>
    <row r="17" spans="1:4" ht="29.25" customHeight="1" x14ac:dyDescent="0.3">
      <c r="A17" s="79"/>
      <c r="B17" s="96" t="s">
        <v>283</v>
      </c>
      <c r="C17" s="95" t="s">
        <v>307</v>
      </c>
      <c r="D17" s="1"/>
    </row>
    <row r="18" spans="1:4" ht="20.5" customHeight="1" thickBot="1" x14ac:dyDescent="0.35">
      <c r="A18" s="80" t="s">
        <v>284</v>
      </c>
      <c r="B18" s="86"/>
      <c r="C18" s="87">
        <f>'Rilevazione del bisogno Spitex'!H23</f>
        <v>0</v>
      </c>
      <c r="D18" s="1"/>
    </row>
    <row r="19" spans="1:4" ht="20.5" customHeight="1" thickBot="1" x14ac:dyDescent="0.35">
      <c r="A19" s="80" t="s">
        <v>285</v>
      </c>
      <c r="B19" s="86"/>
      <c r="C19" s="87">
        <f>'Rilevazione del bisogno Spitex'!H24</f>
        <v>0</v>
      </c>
      <c r="D19" s="1"/>
    </row>
    <row r="20" spans="1:4" ht="20.5" customHeight="1" thickBot="1" x14ac:dyDescent="0.35">
      <c r="A20" s="80" t="s">
        <v>286</v>
      </c>
      <c r="B20" s="86"/>
      <c r="C20" s="87">
        <f>'Rilevazione del bisogno Spitex'!H27</f>
        <v>0</v>
      </c>
      <c r="D20" s="1"/>
    </row>
    <row r="21" spans="1:4" x14ac:dyDescent="0.3">
      <c r="A21" s="403" t="s">
        <v>287</v>
      </c>
      <c r="B21" s="410">
        <f>'Rilevazione del bisogno Spitex'!H63</f>
        <v>0</v>
      </c>
      <c r="C21" s="404"/>
      <c r="D21" s="1"/>
    </row>
    <row r="22" spans="1:4" x14ac:dyDescent="0.3">
      <c r="A22" s="403"/>
      <c r="B22" s="410"/>
      <c r="C22" s="405"/>
      <c r="D22" s="1"/>
    </row>
    <row r="23" spans="1:4" x14ac:dyDescent="0.3">
      <c r="A23" s="403"/>
      <c r="B23" s="410"/>
      <c r="C23" s="405"/>
      <c r="D23" s="1"/>
    </row>
    <row r="24" spans="1:4" ht="14.5" thickBot="1" x14ac:dyDescent="0.35">
      <c r="A24" s="403"/>
      <c r="B24" s="411"/>
      <c r="C24" s="406"/>
      <c r="D24" s="1"/>
    </row>
    <row r="25" spans="1:4" x14ac:dyDescent="0.3">
      <c r="A25" s="403" t="s">
        <v>288</v>
      </c>
      <c r="B25" s="412">
        <f>'Rilevazione del bisogno Spitex'!H90</f>
        <v>0</v>
      </c>
      <c r="C25" s="407"/>
      <c r="D25" s="1"/>
    </row>
    <row r="26" spans="1:4" x14ac:dyDescent="0.3">
      <c r="A26" s="403"/>
      <c r="B26" s="410"/>
      <c r="C26" s="408"/>
      <c r="D26" s="5"/>
    </row>
    <row r="27" spans="1:4" x14ac:dyDescent="0.3">
      <c r="A27" s="403"/>
      <c r="B27" s="410"/>
      <c r="C27" s="408"/>
      <c r="D27" s="1"/>
    </row>
    <row r="28" spans="1:4" ht="14.5" thickBot="1" x14ac:dyDescent="0.35">
      <c r="A28" s="403"/>
      <c r="B28" s="411"/>
      <c r="C28" s="409"/>
      <c r="D28" s="1"/>
    </row>
    <row r="29" spans="1:4" ht="44.15" customHeight="1" thickBot="1" x14ac:dyDescent="0.35">
      <c r="A29" s="81" t="s">
        <v>308</v>
      </c>
      <c r="B29" s="89">
        <f>'Modulo sorv. LD'!G94</f>
        <v>0</v>
      </c>
      <c r="C29" s="6"/>
      <c r="D29" s="1"/>
    </row>
    <row r="30" spans="1:4" ht="16" thickBot="1" x14ac:dyDescent="0.35">
      <c r="A30" s="7"/>
      <c r="B30" s="1"/>
      <c r="C30" s="1"/>
      <c r="D30" s="1"/>
    </row>
    <row r="31" spans="1:4" ht="15.65" customHeight="1" x14ac:dyDescent="0.3">
      <c r="A31" s="416" t="s">
        <v>309</v>
      </c>
      <c r="B31" s="417"/>
      <c r="C31" s="418"/>
      <c r="D31" s="1"/>
    </row>
    <row r="32" spans="1:4" ht="100.9" customHeight="1" x14ac:dyDescent="0.3">
      <c r="A32" s="413">
        <f>'Rilevazione del bisogno Spitex'!A129:H129</f>
        <v>0</v>
      </c>
      <c r="B32" s="414"/>
      <c r="C32" s="415"/>
      <c r="D32" s="1"/>
    </row>
    <row r="33" spans="1:4" ht="73.150000000000006" customHeight="1" x14ac:dyDescent="0.3">
      <c r="A33" s="413">
        <f>'Modulo sorv. LD'!C90</f>
        <v>0</v>
      </c>
      <c r="B33" s="414"/>
      <c r="C33" s="415"/>
      <c r="D33" s="1"/>
    </row>
    <row r="34" spans="1:4" ht="73.150000000000006" customHeight="1" x14ac:dyDescent="0.3">
      <c r="A34" s="413" t="s">
        <v>310</v>
      </c>
      <c r="B34" s="414"/>
      <c r="C34" s="415"/>
      <c r="D34" s="1"/>
    </row>
    <row r="35" spans="1:4" ht="15.65" customHeight="1" x14ac:dyDescent="0.3">
      <c r="A35" s="413"/>
      <c r="B35" s="414"/>
      <c r="C35" s="415"/>
      <c r="D35" s="1"/>
    </row>
    <row r="36" spans="1:4" ht="15.65" customHeight="1" thickBot="1" x14ac:dyDescent="0.35">
      <c r="A36" s="395"/>
      <c r="B36" s="396"/>
      <c r="C36" s="397"/>
      <c r="D36" s="1"/>
    </row>
    <row r="37" spans="1:4" ht="27" customHeight="1" x14ac:dyDescent="0.3">
      <c r="A37" s="167" t="s">
        <v>289</v>
      </c>
      <c r="B37" s="2"/>
      <c r="C37" s="2"/>
    </row>
    <row r="38" spans="1:4" s="2" customFormat="1" x14ac:dyDescent="0.3"/>
    <row r="39" spans="1:4" s="2" customFormat="1" x14ac:dyDescent="0.3"/>
    <row r="40" spans="1:4" s="2" customFormat="1" x14ac:dyDescent="0.3"/>
    <row r="41" spans="1:4" s="2" customFormat="1" x14ac:dyDescent="0.3"/>
    <row r="42" spans="1:4" s="2" customFormat="1" x14ac:dyDescent="0.3"/>
    <row r="43" spans="1:4" s="2" customFormat="1" x14ac:dyDescent="0.3"/>
    <row r="44" spans="1:4" s="2" customFormat="1" x14ac:dyDescent="0.3"/>
    <row r="45" spans="1:4" s="2" customFormat="1" x14ac:dyDescent="0.3"/>
    <row r="46" spans="1:4" s="2" customFormat="1" x14ac:dyDescent="0.3"/>
    <row r="47" spans="1:4" s="2" customFormat="1" x14ac:dyDescent="0.3"/>
    <row r="48" spans="1:4" s="2" customFormat="1" x14ac:dyDescent="0.3"/>
    <row r="49" s="2" customFormat="1" x14ac:dyDescent="0.3"/>
    <row r="50" s="2" customFormat="1" x14ac:dyDescent="0.3"/>
    <row r="51" s="2" customFormat="1" x14ac:dyDescent="0.3"/>
    <row r="52" s="2" customFormat="1" x14ac:dyDescent="0.3"/>
    <row r="53" s="2" customFormat="1" x14ac:dyDescent="0.3"/>
  </sheetData>
  <sheetProtection algorithmName="SHA-512" hashValue="/QQ4XWCFpGtcBS+APS8x3vqMwhUFfDLm8EfJIOyl0xFb+s/mMHaEkRJukuS6cTtKVQeTlSmYxFCi+UfLoSTg7Q==" saltValue="9siiIFimjcNeZ4Rep+yJ9A==" spinCount="100000" sheet="1" formatRows="0"/>
  <mergeCells count="15">
    <mergeCell ref="A36:C36"/>
    <mergeCell ref="B15:C15"/>
    <mergeCell ref="B16:C16"/>
    <mergeCell ref="A13:A14"/>
    <mergeCell ref="A21:A24"/>
    <mergeCell ref="A25:A28"/>
    <mergeCell ref="C21:C24"/>
    <mergeCell ref="C25:C28"/>
    <mergeCell ref="B21:B24"/>
    <mergeCell ref="B25:B28"/>
    <mergeCell ref="A32:C32"/>
    <mergeCell ref="A33:C33"/>
    <mergeCell ref="A34:C34"/>
    <mergeCell ref="A35:C35"/>
    <mergeCell ref="A31:C31"/>
  </mergeCells>
  <pageMargins left="0.7" right="0.7" top="0.78740157499999996" bottom="0.78740157499999996"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1365250</xdr:colOff>
                    <xdr:row>10</xdr:row>
                    <xdr:rowOff>431800</xdr:rowOff>
                  </from>
                  <to>
                    <xdr:col>1</xdr:col>
                    <xdr:colOff>1600200</xdr:colOff>
                    <xdr:row>12</xdr:row>
                    <xdr:rowOff>38100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xdr:col>
                    <xdr:colOff>812800</xdr:colOff>
                    <xdr:row>11</xdr:row>
                    <xdr:rowOff>133350</xdr:rowOff>
                  </from>
                  <to>
                    <xdr:col>1</xdr:col>
                    <xdr:colOff>1003300</xdr:colOff>
                    <xdr:row>13</xdr:row>
                    <xdr:rowOff>38100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2</xdr:col>
                    <xdr:colOff>781050</xdr:colOff>
                    <xdr:row>11</xdr:row>
                    <xdr:rowOff>171450</xdr:rowOff>
                  </from>
                  <to>
                    <xdr:col>2</xdr:col>
                    <xdr:colOff>984250</xdr:colOff>
                    <xdr:row>13</xdr:row>
                    <xdr:rowOff>12700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2</xdr:col>
                    <xdr:colOff>1498600</xdr:colOff>
                    <xdr:row>10</xdr:row>
                    <xdr:rowOff>457200</xdr:rowOff>
                  </from>
                  <to>
                    <xdr:col>2</xdr:col>
                    <xdr:colOff>1733550</xdr:colOff>
                    <xdr:row>12</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f:record ref="">
    <f:field ref="objname" par="" edit="true" text="Rilevazione del bisogno di prestazioni Spitex (con prescrizione medica Spitex) 11.12.2019"/>
    <f:field ref="objsubject" par="" edit="true" text=""/>
    <f:field ref="objcreatedby" par="" text="Gebauer, Martin, Gem, BSV"/>
    <f:field ref="objcreatedat" par="" text="11.12.2019 11:28:18"/>
    <f:field ref="objchangedby" par="" text="Gebauer, Martin, Gem, BSV"/>
    <f:field ref="objmodifiedat" par="" text="11.12.2019 11:28:21"/>
    <f:field ref="doc_FSCFOLIO_1_1001_FieldDocumentNumber" par="" text=""/>
    <f:field ref="doc_FSCFOLIO_1_1001_FieldSubject" par="" edit="true" text=""/>
    <f:field ref="FSCFOLIO_1_1001_FieldCurrentUser" par="" text="Sandra Richard"/>
    <f:field ref="CCAPRECONFIG_15_1001_Objektname" par="" edit="true" text="Rilevazione del bisogno di prestazioni Spitex (con prescrizione medica Spitex) 11.12.2019"/>
    <f:field ref="CHPRECONFIG_1_1001_Objektname" par="" edit="true" text="Rilevazione del bisogno di prestazioni Spitex (con prescrizione medica Spitex) 11.12.2019"/>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EDICFG_15_1700_Postfach" par="" text=""/>
    <f:field ref="EDICFG_15_1700_Land" par="" text=""/>
    <f:field ref="EDICFG_15_1700_EMail" par="" text=""/>
    <f:field ref="EDICFG_15_1700_Firma" par="" text=""/>
    <f:field ref="EDICFG_15_1700_ZustellungAm" par="" text=""/>
    <f:field ref="EDICFG_15_1700_AnredePartner"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HPRECONFIG_1_1001_Anrede" text="Anrede"/>
    <f:field ref="EDICFG_15_1700_AnredePartner" text="Anrede Partner"/>
    <f:field ref="EDICFG_15_1700_EMail" text="E-Mail"/>
    <f:field ref="EDICFG_15_1700_Firma" text="Firma"/>
    <f:field ref="EDICFG_15_1700_Land" text="Land"/>
    <f:field ref="CHPRECONFIG_1_1001_Nachname" text="Nachname"/>
    <f:field ref="CHPRECONFIG_1_1001_Ort" text="Ort"/>
    <f:field ref="EDICFG_15_1700_Postfach" text="Postfach"/>
    <f:field ref="CHPRECONFIG_1_1001_Postleitzahl" text="Postleitzahl"/>
    <f:field ref="CHPRECONFIG_1_1001_Strasse" text="Strasse"/>
    <f:field ref="CHPRECONFIG_1_1001_Titel" text="Titel"/>
    <f:field ref="CHPRECONFIG_1_1001_Vorname" text="Vorname"/>
    <f:field ref="EDICFG_15_1700_ZustellungAm" text="Zustellung Am"/>
  </f:display>
  <f:display par="" text="Serienbrief">
    <f:field ref="doc_FSCFOLIO_1_1001_FieldSubject" text="Betreff"/>
    <f:field ref="doc_FSCFOLIO_1_1001_FieldDocumentNumber" text="Dokument Nummer"/>
  </f:display>
</f:fields>
</file>

<file path=customXml/item2.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30" ma:contentTypeDescription="Ein neues Dokument erstellen." ma:contentTypeScope="" ma:versionID="65c18db63ca6c147731dc244607550e1">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e62de65f195306e6638918f12a288034"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dexed="true"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2023-05-09T22:00:00+00:00</PublishFrom>
    <DocumentNr xmlns="a88f3e11-806f-455b-a3b3-6a1b2c434eb2" xsi:nil="true"/>
    <IconOverlay xmlns="http://schemas.microsoft.com/sharepoint/v4" xsi:nil="true"/>
    <DocumentLanguage xmlns="a88f3e11-806f-455b-a3b3-6a1b2c434eb2">it</DocumentLanguage>
    <PublishTo xmlns="a88f3e11-806f-455b-a3b3-6a1b2c434eb2" xsi:nil="true"/>
    <IsLastVersion xmlns="a88f3e11-806f-455b-a3b3-6a1b2c434eb2">true</IsLastVersion>
    <SortMode xmlns="3c287e8c-5561-43b0-a4ad-fc7d6aa86c89" xsi:nil="true"/>
  </documentManagement>
</p:properties>
</file>

<file path=customXml/itemProps1.xml><?xml version="1.0" encoding="utf-8"?>
<ds:datastoreItem xmlns:ds="http://schemas.openxmlformats.org/officeDocument/2006/customXml" ds:itemID="{4E8A9591-F074-446B-902F-511FF79C122F}"/>
</file>

<file path=customXml/itemProps2.xml><?xml version="1.0" encoding="utf-8"?>
<ds:datastoreItem xmlns:ds="http://schemas.openxmlformats.org/officeDocument/2006/customXml" ds:itemID="{1271466D-9A61-42AC-96E8-5A6A6E310C18}"/>
</file>

<file path=customXml/itemProps3.xml><?xml version="1.0" encoding="utf-8"?>
<ds:datastoreItem xmlns:ds="http://schemas.openxmlformats.org/officeDocument/2006/customXml" ds:itemID="{A0D0ED91-780A-45B6-B781-60FB88B712A6}"/>
</file>

<file path=customXml/itemProps4.xml><?xml version="1.0" encoding="utf-8"?>
<ds:datastoreItem xmlns:ds="http://schemas.openxmlformats.org/officeDocument/2006/customXml" ds:itemID="{B0FAD73C-515D-4302-BB38-DF4AC133D54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16</vt:i4>
      </vt:variant>
    </vt:vector>
  </HeadingPairs>
  <TitlesOfParts>
    <vt:vector size="19" baseType="lpstr">
      <vt:lpstr>Rilevazione del bisogno Spitex</vt:lpstr>
      <vt:lpstr>Modulo sorv. LD</vt:lpstr>
      <vt:lpstr>Prescr. medica Spitex</vt:lpstr>
      <vt:lpstr>'Modulo sorv. LD'!Druckbereich</vt:lpstr>
      <vt:lpstr>'Prescr. medica Spitex'!Druckbereich</vt:lpstr>
      <vt:lpstr>'Rilevazione del bisogno Spitex'!Drucktitel</vt:lpstr>
      <vt:lpstr>'Prescr. medica Spitex'!Kontrollkästchen2</vt:lpstr>
      <vt:lpstr>'Prescr. medica Spitex'!Kontrollkästchen3</vt:lpstr>
      <vt:lpstr>'Prescr. medica Spitex'!Kontrollkästchen6</vt:lpstr>
      <vt:lpstr>'Prescr. medica Spitex'!Kontrollkästchen7</vt:lpstr>
      <vt:lpstr>'Prescr. medica Spitex'!Text12</vt:lpstr>
      <vt:lpstr>'Prescr. medica Spitex'!Text13</vt:lpstr>
      <vt:lpstr>'Prescr. medica Spitex'!Text14</vt:lpstr>
      <vt:lpstr>'Prescr. medica Spitex'!Text17</vt:lpstr>
      <vt:lpstr>'Prescr. medica Spitex'!Text40</vt:lpstr>
      <vt:lpstr>'Prescr. medica Spitex'!Text45</vt:lpstr>
      <vt:lpstr>'Prescr. medica Spitex'!Text49</vt:lpstr>
      <vt:lpstr>'Prescr. medica Spitex'!Text8</vt:lpstr>
      <vt:lpstr>'Prescr. medica Spitex'!Text9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Rilevazione del bisogno di prestazioni Spitex (con prescrizione medica Spitex) - versione 2021.1</dc:title>
  <dc:creator>Martin Gebauer</dc:creator>
  <cp:lastModifiedBy>Gebauer Martin BSV</cp:lastModifiedBy>
  <cp:lastPrinted>2019-11-21T10:23:35Z</cp:lastPrinted>
  <dcterms:created xsi:type="dcterms:W3CDTF">2016-03-09T12:20:52Z</dcterms:created>
  <dcterms:modified xsi:type="dcterms:W3CDTF">2023-05-08T15:19:47Z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SVTEMPL@102.1950:FileRespAmtstitel">
    <vt:lpwstr/>
  </property>
  <property fmtid="{D5CDD505-2E9C-101B-9397-08002B2CF9AE}" pid="3" name="FSC#BSVTEMPL@102.1950:FileRespAmtstitel_F">
    <vt:lpwstr/>
  </property>
  <property fmtid="{D5CDD505-2E9C-101B-9397-08002B2CF9AE}" pid="4" name="FSC#BSVTEMPL@102.1950:FileRespAmtstitel_I">
    <vt:lpwstr/>
  </property>
  <property fmtid="{D5CDD505-2E9C-101B-9397-08002B2CF9AE}" pid="5" name="FSC#BSVTEMPL@102.1950:FileRespAmtstitel_E">
    <vt:lpwstr/>
  </property>
  <property fmtid="{D5CDD505-2E9C-101B-9397-08002B2CF9AE}" pid="6" name="FSC#BSVTEMPL@102.1950:AssignmentName">
    <vt:lpwstr/>
  </property>
  <property fmtid="{D5CDD505-2E9C-101B-9397-08002B2CF9AE}" pid="7" name="FSC#BSVTEMPL@102.1950:BSVShortsign">
    <vt:lpwstr/>
  </property>
  <property fmtid="{D5CDD505-2E9C-101B-9397-08002B2CF9AE}" pid="8" name="FSC#BSVTEMPL@102.1950:DocumentID">
    <vt:lpwstr>286</vt:lpwstr>
  </property>
  <property fmtid="{D5CDD505-2E9C-101B-9397-08002B2CF9AE}" pid="9" name="FSC#BSVTEMPL@102.1950:Dossierref">
    <vt:lpwstr>371.0-00740</vt:lpwstr>
  </property>
  <property fmtid="{D5CDD505-2E9C-101B-9397-08002B2CF9AE}" pid="10" name="FSC#BSVTEMPL@102.1950:Oursign">
    <vt:lpwstr>371.0-00740 11.12.2019</vt:lpwstr>
  </property>
  <property fmtid="{D5CDD505-2E9C-101B-9397-08002B2CF9AE}" pid="11" name="FSC#BSVTEMPL@102.1950:EmpfName">
    <vt:lpwstr/>
  </property>
  <property fmtid="{D5CDD505-2E9C-101B-9397-08002B2CF9AE}" pid="12" name="FSC#BSVTEMPL@102.1950:EmpfOrt">
    <vt:lpwstr/>
  </property>
  <property fmtid="{D5CDD505-2E9C-101B-9397-08002B2CF9AE}" pid="13" name="FSC#BSVTEMPL@102.1950:EmpfPLZ">
    <vt:lpwstr/>
  </property>
  <property fmtid="{D5CDD505-2E9C-101B-9397-08002B2CF9AE}" pid="14" name="FSC#BSVTEMPL@102.1950:EmpfStrasse">
    <vt:lpwstr/>
  </property>
  <property fmtid="{D5CDD505-2E9C-101B-9397-08002B2CF9AE}" pid="15" name="FSC#BSVTEMPL@102.1950:FileRespEmail">
    <vt:lpwstr/>
  </property>
  <property fmtid="{D5CDD505-2E9C-101B-9397-08002B2CF9AE}" pid="16" name="FSC#BSVTEMPL@102.1950:FileRespFax">
    <vt:lpwstr/>
  </property>
  <property fmtid="{D5CDD505-2E9C-101B-9397-08002B2CF9AE}" pid="17" name="FSC#BSVTEMPL@102.1950:FileRespHome">
    <vt:lpwstr/>
  </property>
  <property fmtid="{D5CDD505-2E9C-101B-9397-08002B2CF9AE}" pid="18" name="FSC#BSVTEMPL@102.1950:FileRespStreet">
    <vt:lpwstr/>
  </property>
  <property fmtid="{D5CDD505-2E9C-101B-9397-08002B2CF9AE}" pid="19" name="FSC#BSVTEMPL@102.1950:FileRespTel">
    <vt:lpwstr/>
  </property>
  <property fmtid="{D5CDD505-2E9C-101B-9397-08002B2CF9AE}" pid="20" name="FSC#BSVTEMPL@102.1950:FileRespZipCode">
    <vt:lpwstr/>
  </property>
  <property fmtid="{D5CDD505-2E9C-101B-9397-08002B2CF9AE}" pid="21" name="FSC#BSVTEMPL@102.1950:NameFileResponsible">
    <vt:lpwstr/>
  </property>
  <property fmtid="{D5CDD505-2E9C-101B-9397-08002B2CF9AE}" pid="22" name="FSC#BSVTEMPL@102.1950:Shortsign">
    <vt:lpwstr/>
  </property>
  <property fmtid="{D5CDD505-2E9C-101B-9397-08002B2CF9AE}" pid="23" name="FSC#BSVTEMPL@102.1950:UserFunction">
    <vt:lpwstr/>
  </property>
  <property fmtid="{D5CDD505-2E9C-101B-9397-08002B2CF9AE}" pid="24" name="FSC#BSVTEMPL@102.1950:VornameNameFileResponsible">
    <vt:lpwstr/>
  </property>
  <property fmtid="{D5CDD505-2E9C-101B-9397-08002B2CF9AE}" pid="25" name="FSC#BSVTEMPL@102.1950:FileResponsible">
    <vt:lpwstr/>
  </property>
  <property fmtid="{D5CDD505-2E9C-101B-9397-08002B2CF9AE}" pid="26" name="FSC#BSVTEMPL@102.1950:FileRespOrg">
    <vt:lpwstr>Geschäftsfeld Invalidenversicherung, BSV</vt:lpwstr>
  </property>
  <property fmtid="{D5CDD505-2E9C-101B-9397-08002B2CF9AE}" pid="27" name="FSC#BSVTEMPL@102.1950:FileRespOrgHome">
    <vt:lpwstr>Bern</vt:lpwstr>
  </property>
  <property fmtid="{D5CDD505-2E9C-101B-9397-08002B2CF9AE}" pid="28" name="FSC#BSVTEMPL@102.1950:FileRespOrgStreet">
    <vt:lpwstr>Effingerstrasse 20</vt:lpwstr>
  </property>
  <property fmtid="{D5CDD505-2E9C-101B-9397-08002B2CF9AE}" pid="29" name="FSC#BSVTEMPL@102.1950:FileRespOrgZipCode">
    <vt:lpwstr>3003</vt:lpwstr>
  </property>
  <property fmtid="{D5CDD505-2E9C-101B-9397-08002B2CF9AE}" pid="30" name="FSC#BSVTEMPL@102.1950:FileRespOU">
    <vt:lpwstr>Geschäftsfeld Invalidenversicherung</vt:lpwstr>
  </property>
  <property fmtid="{D5CDD505-2E9C-101B-9397-08002B2CF9AE}" pid="31" name="FSC#BSVTEMPL@102.1950:Registrierdatum">
    <vt:lpwstr/>
  </property>
  <property fmtid="{D5CDD505-2E9C-101B-9397-08002B2CF9AE}" pid="32" name="FSC#BSVTEMPL@102.1950:RegPlanPos">
    <vt:lpwstr/>
  </property>
  <property fmtid="{D5CDD505-2E9C-101B-9397-08002B2CF9AE}" pid="33" name="FSC#BSVTEMPL@102.1950:ShortsignCreate">
    <vt:lpwstr/>
  </property>
  <property fmtid="{D5CDD505-2E9C-101B-9397-08002B2CF9AE}" pid="34" name="FSC#BSVTEMPL@102.1950:SubjectSubFile">
    <vt:lpwstr>Rilevazione del bisogno di prestazioni Spitex (con prescrizione medica Spitex) 11.12.2019</vt:lpwstr>
  </property>
  <property fmtid="{D5CDD505-2E9C-101B-9397-08002B2CF9AE}" pid="35" name="FSC#BSVTEMPL@102.1950:SubjectDocument">
    <vt:lpwstr/>
  </property>
  <property fmtid="{D5CDD505-2E9C-101B-9397-08002B2CF9AE}" pid="36" name="FSC#BSVTEMPL@102.1950:TitleDossier">
    <vt:lpwstr>Tarife 2019 - 2023</vt:lpwstr>
  </property>
  <property fmtid="{D5CDD505-2E9C-101B-9397-08002B2CF9AE}" pid="37" name="FSC#BSVTEMPL@102.1950:ZusendungAm">
    <vt:lpwstr/>
  </property>
  <property fmtid="{D5CDD505-2E9C-101B-9397-08002B2CF9AE}" pid="38" name="FSC#EDICFG@15.1700:DossierrefSubFile">
    <vt:lpwstr>371.0-00740/00010/00001/00001</vt:lpwstr>
  </property>
  <property fmtid="{D5CDD505-2E9C-101B-9397-08002B2CF9AE}" pid="39" name="FSC#EDICFG@15.1700:UniqueSubFileNumber">
    <vt:lpwstr>20195011-0286</vt:lpwstr>
  </property>
  <property fmtid="{D5CDD505-2E9C-101B-9397-08002B2CF9AE}" pid="40" name="FSC#BSVTEMPL@102.1950:DocumentIDEnhanced">
    <vt:lpwstr>371.0-00740 11.12.2019 Doknr: 286</vt:lpwstr>
  </property>
  <property fmtid="{D5CDD505-2E9C-101B-9397-08002B2CF9AE}" pid="41" name="FSC#EDICFG@15.1700:FileRespInitials">
    <vt:lpwstr/>
  </property>
  <property fmtid="{D5CDD505-2E9C-101B-9397-08002B2CF9AE}" pid="42" name="FSC#EDICFG@15.1700:FileRespOrgD">
    <vt:lpwstr>Geschäftsfeld Invalidenversicherung</vt:lpwstr>
  </property>
  <property fmtid="{D5CDD505-2E9C-101B-9397-08002B2CF9AE}" pid="43" name="FSC#EDICFG@15.1700:FileRespOrgF">
    <vt:lpwstr>Domaine Assurance-invalidité</vt:lpwstr>
  </property>
  <property fmtid="{D5CDD505-2E9C-101B-9397-08002B2CF9AE}" pid="44" name="FSC#EDICFG@15.1700:FileRespOrgE">
    <vt:lpwstr>Geschäftsfeld Invalidenversicherung-E</vt:lpwstr>
  </property>
  <property fmtid="{D5CDD505-2E9C-101B-9397-08002B2CF9AE}" pid="45" name="FSC#EDICFG@15.1700:FileRespOrgI">
    <vt:lpwstr>Ambito Assicurazione invalidità</vt:lpwstr>
  </property>
  <property fmtid="{D5CDD505-2E9C-101B-9397-08002B2CF9AE}" pid="46" name="FSC#EDICFG@15.1700:FileResponsibleSalutation">
    <vt:lpwstr/>
  </property>
  <property fmtid="{D5CDD505-2E9C-101B-9397-08002B2CF9AE}" pid="47" name="FSC#EDICFG@15.1700:SignerLeft">
    <vt:lpwstr/>
  </property>
  <property fmtid="{D5CDD505-2E9C-101B-9397-08002B2CF9AE}" pid="48" name="FSC#EDICFG@15.1700:SignerLeftFunction">
    <vt:lpwstr/>
  </property>
  <property fmtid="{D5CDD505-2E9C-101B-9397-08002B2CF9AE}" pid="49" name="FSC#EDICFG@15.1700:SignerRight">
    <vt:lpwstr/>
  </property>
  <property fmtid="{D5CDD505-2E9C-101B-9397-08002B2CF9AE}" pid="50" name="FSC#EDICFG@15.1700:SignerRightFunction">
    <vt:lpwstr/>
  </property>
  <property fmtid="{D5CDD505-2E9C-101B-9397-08002B2CF9AE}" pid="51" name="FSC#COOELAK@1.1001:Subject">
    <vt:lpwstr/>
  </property>
  <property fmtid="{D5CDD505-2E9C-101B-9397-08002B2CF9AE}" pid="52" name="FSC#COOELAK@1.1001:FileReference">
    <vt:lpwstr/>
  </property>
  <property fmtid="{D5CDD505-2E9C-101B-9397-08002B2CF9AE}" pid="53" name="FSC#COOELAK@1.1001:FileRefYear">
    <vt:lpwstr>2018</vt:lpwstr>
  </property>
  <property fmtid="{D5CDD505-2E9C-101B-9397-08002B2CF9AE}" pid="54" name="FSC#COOELAK@1.1001:FileRefOrdinal">
    <vt:lpwstr>740</vt:lpwstr>
  </property>
  <property fmtid="{D5CDD505-2E9C-101B-9397-08002B2CF9AE}" pid="55" name="FSC#COOELAK@1.1001:FileRefOU">
    <vt:lpwstr>IV</vt:lpwstr>
  </property>
  <property fmtid="{D5CDD505-2E9C-101B-9397-08002B2CF9AE}" pid="56" name="FSC#COOELAK@1.1001:Organization">
    <vt:lpwstr/>
  </property>
  <property fmtid="{D5CDD505-2E9C-101B-9397-08002B2CF9AE}" pid="57" name="FSC#COOELAK@1.1001:Owner">
    <vt:lpwstr>Gebauer Martin</vt:lpwstr>
  </property>
  <property fmtid="{D5CDD505-2E9C-101B-9397-08002B2CF9AE}" pid="58" name="FSC#COOELAK@1.1001:OwnerExtension">
    <vt:lpwstr>+41 58 462 22 40</vt:lpwstr>
  </property>
  <property fmtid="{D5CDD505-2E9C-101B-9397-08002B2CF9AE}" pid="59" name="FSC#COOELAK@1.1001:OwnerFaxExtension">
    <vt:lpwstr>+41 58 462 37 15</vt:lpwstr>
  </property>
  <property fmtid="{D5CDD505-2E9C-101B-9397-08002B2CF9AE}" pid="60" name="FSC#COOELAK@1.1001:DispatchedBy">
    <vt:lpwstr/>
  </property>
  <property fmtid="{D5CDD505-2E9C-101B-9397-08002B2CF9AE}" pid="61" name="FSC#COOELAK@1.1001:DispatchedAt">
    <vt:lpwstr/>
  </property>
  <property fmtid="{D5CDD505-2E9C-101B-9397-08002B2CF9AE}" pid="62" name="FSC#COOELAK@1.1001:ApprovedBy">
    <vt:lpwstr/>
  </property>
  <property fmtid="{D5CDD505-2E9C-101B-9397-08002B2CF9AE}" pid="63" name="FSC#COOELAK@1.1001:ApprovedAt">
    <vt:lpwstr/>
  </property>
  <property fmtid="{D5CDD505-2E9C-101B-9397-08002B2CF9AE}" pid="64" name="FSC#COOELAK@1.1001:Department">
    <vt:lpwstr>Bereich Sach- und Geldleistungen, BSV</vt:lpwstr>
  </property>
  <property fmtid="{D5CDD505-2E9C-101B-9397-08002B2CF9AE}" pid="65" name="FSC#COOELAK@1.1001:CreatedAt">
    <vt:lpwstr>11.12.2019</vt:lpwstr>
  </property>
  <property fmtid="{D5CDD505-2E9C-101B-9397-08002B2CF9AE}" pid="66" name="FSC#COOELAK@1.1001:OU">
    <vt:lpwstr>Geschäftsfeld Invalidenversicherung, BSV</vt:lpwstr>
  </property>
  <property fmtid="{D5CDD505-2E9C-101B-9397-08002B2CF9AE}" pid="67" name="FSC#COOELAK@1.1001:Priority">
    <vt:lpwstr> ()</vt:lpwstr>
  </property>
  <property fmtid="{D5CDD505-2E9C-101B-9397-08002B2CF9AE}" pid="68" name="FSC#COOELAK@1.1001:ObjBarCode">
    <vt:lpwstr>*COO.2063.100.4.2464363*</vt:lpwstr>
  </property>
  <property fmtid="{D5CDD505-2E9C-101B-9397-08002B2CF9AE}" pid="69" name="FSC#COOELAK@1.1001:RefBarCode">
    <vt:lpwstr>*COO.2063.100.4.2464364*</vt:lpwstr>
  </property>
  <property fmtid="{D5CDD505-2E9C-101B-9397-08002B2CF9AE}" pid="70" name="FSC#COOELAK@1.1001:FileRefBarCode">
    <vt:lpwstr>*371.0-00740*</vt:lpwstr>
  </property>
  <property fmtid="{D5CDD505-2E9C-101B-9397-08002B2CF9AE}" pid="71" name="FSC#COOELAK@1.1001:ExternalRef">
    <vt:lpwstr/>
  </property>
  <property fmtid="{D5CDD505-2E9C-101B-9397-08002B2CF9AE}" pid="72" name="FSC#COOELAK@1.1001:IncomingNumber">
    <vt:lpwstr/>
  </property>
  <property fmtid="{D5CDD505-2E9C-101B-9397-08002B2CF9AE}" pid="73" name="FSC#COOELAK@1.1001:IncomingSubject">
    <vt:lpwstr/>
  </property>
  <property fmtid="{D5CDD505-2E9C-101B-9397-08002B2CF9AE}" pid="74" name="FSC#COOELAK@1.1001:ProcessResponsible">
    <vt:lpwstr/>
  </property>
  <property fmtid="{D5CDD505-2E9C-101B-9397-08002B2CF9AE}" pid="75" name="FSC#COOELAK@1.1001:ProcessResponsiblePhone">
    <vt:lpwstr/>
  </property>
  <property fmtid="{D5CDD505-2E9C-101B-9397-08002B2CF9AE}" pid="76" name="FSC#COOELAK@1.1001:ProcessResponsibleMail">
    <vt:lpwstr/>
  </property>
  <property fmtid="{D5CDD505-2E9C-101B-9397-08002B2CF9AE}" pid="77" name="FSC#COOELAK@1.1001:ProcessResponsibleFax">
    <vt:lpwstr/>
  </property>
  <property fmtid="{D5CDD505-2E9C-101B-9397-08002B2CF9AE}" pid="78" name="FSC#COOELAK@1.1001:ApproverFirstName">
    <vt:lpwstr/>
  </property>
  <property fmtid="{D5CDD505-2E9C-101B-9397-08002B2CF9AE}" pid="79" name="FSC#COOELAK@1.1001:ApproverSurName">
    <vt:lpwstr/>
  </property>
  <property fmtid="{D5CDD505-2E9C-101B-9397-08002B2CF9AE}" pid="80" name="FSC#COOELAK@1.1001:ApproverTitle">
    <vt:lpwstr/>
  </property>
  <property fmtid="{D5CDD505-2E9C-101B-9397-08002B2CF9AE}" pid="81" name="FSC#COOELAK@1.1001:ExternalDate">
    <vt:lpwstr/>
  </property>
  <property fmtid="{D5CDD505-2E9C-101B-9397-08002B2CF9AE}" pid="82" name="FSC#COOELAK@1.1001:SettlementApprovedAt">
    <vt:lpwstr/>
  </property>
  <property fmtid="{D5CDD505-2E9C-101B-9397-08002B2CF9AE}" pid="83" name="FSC#COOELAK@1.1001:BaseNumber">
    <vt:lpwstr>371.0</vt:lpwstr>
  </property>
  <property fmtid="{D5CDD505-2E9C-101B-9397-08002B2CF9AE}" pid="84" name="FSC#COOELAK@1.1001:CurrentUserRolePos">
    <vt:lpwstr>Sachbearbeiter/in</vt:lpwstr>
  </property>
  <property fmtid="{D5CDD505-2E9C-101B-9397-08002B2CF9AE}" pid="85" name="FSC#COOELAK@1.1001:CurrentUserEmail">
    <vt:lpwstr>sandra.richard@bsv.admin.ch</vt:lpwstr>
  </property>
  <property fmtid="{D5CDD505-2E9C-101B-9397-08002B2CF9AE}" pid="86" name="FSC#ELAKGOV@1.1001:PersonalSubjGender">
    <vt:lpwstr/>
  </property>
  <property fmtid="{D5CDD505-2E9C-101B-9397-08002B2CF9AE}" pid="87" name="FSC#ELAKGOV@1.1001:PersonalSubjFirstName">
    <vt:lpwstr/>
  </property>
  <property fmtid="{D5CDD505-2E9C-101B-9397-08002B2CF9AE}" pid="88" name="FSC#ELAKGOV@1.1001:PersonalSubjSurName">
    <vt:lpwstr/>
  </property>
  <property fmtid="{D5CDD505-2E9C-101B-9397-08002B2CF9AE}" pid="89" name="FSC#ELAKGOV@1.1001:PersonalSubjSalutation">
    <vt:lpwstr/>
  </property>
  <property fmtid="{D5CDD505-2E9C-101B-9397-08002B2CF9AE}" pid="90" name="FSC#ELAKGOV@1.1001:PersonalSubjAddress">
    <vt:lpwstr/>
  </property>
  <property fmtid="{D5CDD505-2E9C-101B-9397-08002B2CF9AE}" pid="91" name="FSC#ATSTATECFG@1.1001:Office">
    <vt:lpwstr/>
  </property>
  <property fmtid="{D5CDD505-2E9C-101B-9397-08002B2CF9AE}" pid="92" name="FSC#ATSTATECFG@1.1001:Agent">
    <vt:lpwstr/>
  </property>
  <property fmtid="{D5CDD505-2E9C-101B-9397-08002B2CF9AE}" pid="93" name="FSC#ATSTATECFG@1.1001:AgentPhone">
    <vt:lpwstr/>
  </property>
  <property fmtid="{D5CDD505-2E9C-101B-9397-08002B2CF9AE}" pid="94" name="FSC#ATSTATECFG@1.1001:DepartmentFax">
    <vt:lpwstr/>
  </property>
  <property fmtid="{D5CDD505-2E9C-101B-9397-08002B2CF9AE}" pid="95" name="FSC#ATSTATECFG@1.1001:DepartmentEmail">
    <vt:lpwstr>bsv.empfang@bsv.admin.ch</vt:lpwstr>
  </property>
  <property fmtid="{D5CDD505-2E9C-101B-9397-08002B2CF9AE}" pid="96" name="FSC#ATSTATECFG@1.1001:SubfileDate">
    <vt:lpwstr/>
  </property>
  <property fmtid="{D5CDD505-2E9C-101B-9397-08002B2CF9AE}" pid="97" name="FSC#ATSTATECFG@1.1001:SubfileSubject">
    <vt:lpwstr>Rilevazione del bisogno di prestazioni Spitex (con prescrizione medica Spitex) 11.12.2019</vt:lpwstr>
  </property>
  <property fmtid="{D5CDD505-2E9C-101B-9397-08002B2CF9AE}" pid="98" name="FSC#ATSTATECFG@1.1001:DepartmentZipCode">
    <vt:lpwstr>3003</vt:lpwstr>
  </property>
  <property fmtid="{D5CDD505-2E9C-101B-9397-08002B2CF9AE}" pid="99" name="FSC#ATSTATECFG@1.1001:DepartmentCountry">
    <vt:lpwstr>Schweiz</vt:lpwstr>
  </property>
  <property fmtid="{D5CDD505-2E9C-101B-9397-08002B2CF9AE}" pid="100" name="FSC#ATSTATECFG@1.1001:DepartmentCity">
    <vt:lpwstr>Bern</vt:lpwstr>
  </property>
  <property fmtid="{D5CDD505-2E9C-101B-9397-08002B2CF9AE}" pid="101" name="FSC#ATSTATECFG@1.1001:DepartmentStreet">
    <vt:lpwstr>Effingerstrasse 20</vt:lpwstr>
  </property>
  <property fmtid="{D5CDD505-2E9C-101B-9397-08002B2CF9AE}" pid="102" name="FSC#ATSTATECFG@1.1001:DepartmentDVR">
    <vt:lpwstr/>
  </property>
  <property fmtid="{D5CDD505-2E9C-101B-9397-08002B2CF9AE}" pid="103" name="FSC#ATSTATECFG@1.1001:DepartmentUID">
    <vt:lpwstr/>
  </property>
  <property fmtid="{D5CDD505-2E9C-101B-9397-08002B2CF9AE}" pid="104" name="FSC#ATSTATECFG@1.1001:SubfileReference">
    <vt:lpwstr>371.0-00740/00010/00001/00001</vt:lpwstr>
  </property>
  <property fmtid="{D5CDD505-2E9C-101B-9397-08002B2CF9AE}" pid="105" name="FSC#ATSTATECFG@1.1001:Clause">
    <vt:lpwstr/>
  </property>
  <property fmtid="{D5CDD505-2E9C-101B-9397-08002B2CF9AE}" pid="106" name="FSC#ATSTATECFG@1.1001:ApprovedSignature">
    <vt:lpwstr/>
  </property>
  <property fmtid="{D5CDD505-2E9C-101B-9397-08002B2CF9AE}" pid="107" name="FSC#ATSTATECFG@1.1001:BankAccount">
    <vt:lpwstr/>
  </property>
  <property fmtid="{D5CDD505-2E9C-101B-9397-08002B2CF9AE}" pid="108" name="FSC#ATSTATECFG@1.1001:BankAccountOwner">
    <vt:lpwstr/>
  </property>
  <property fmtid="{D5CDD505-2E9C-101B-9397-08002B2CF9AE}" pid="109" name="FSC#ATSTATECFG@1.1001:BankInstitute">
    <vt:lpwstr/>
  </property>
  <property fmtid="{D5CDD505-2E9C-101B-9397-08002B2CF9AE}" pid="110" name="FSC#ATSTATECFG@1.1001:BankAccountID">
    <vt:lpwstr/>
  </property>
  <property fmtid="{D5CDD505-2E9C-101B-9397-08002B2CF9AE}" pid="111" name="FSC#ATSTATECFG@1.1001:BankAccountIBAN">
    <vt:lpwstr/>
  </property>
  <property fmtid="{D5CDD505-2E9C-101B-9397-08002B2CF9AE}" pid="112" name="FSC#ATSTATECFG@1.1001:BankAccountBIC">
    <vt:lpwstr/>
  </property>
  <property fmtid="{D5CDD505-2E9C-101B-9397-08002B2CF9AE}" pid="113" name="FSC#ATSTATECFG@1.1001:BankName">
    <vt:lpwstr/>
  </property>
  <property fmtid="{D5CDD505-2E9C-101B-9397-08002B2CF9AE}" pid="114" name="FSC#COOSYSTEM@1.1:Container">
    <vt:lpwstr>COO.2063.100.4.2464363</vt:lpwstr>
  </property>
  <property fmtid="{D5CDD505-2E9C-101B-9397-08002B2CF9AE}" pid="115" name="FSC#FSCFOLIO@1.1001:docpropproject">
    <vt:lpwstr/>
  </property>
  <property fmtid="{D5CDD505-2E9C-101B-9397-08002B2CF9AE}" pid="116" name="ContentTypeId">
    <vt:lpwstr>0x010100C0B0B2AB57440443AB04BAFCDACF1EF6</vt:lpwstr>
  </property>
</Properties>
</file>