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IV\CoReS\Art. 74\Dokument auf Webseite_Internet BSV_Art. 74 IVG\VP 28-29\Kollektive Leistungen\Kreisschreiben\"/>
    </mc:Choice>
  </mc:AlternateContent>
  <xr:revisionPtr revIDLastSave="0" documentId="8_{B4796BE3-8C34-44C6-B8BA-22492B0266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odèle" sheetId="7" r:id="rId1"/>
    <sheet name="Calcul substrat capital" sheetId="6" r:id="rId2"/>
    <sheet name="Calcul capacité prest. propres" sheetId="1" r:id="rId3"/>
  </sheets>
  <definedNames>
    <definedName name="_xlnm.Print_Area" localSheetId="2">'Calcul capacité prest. propres'!$A$1:$C$37</definedName>
    <definedName name="_xlnm.Print_Area" localSheetId="1">'Calcul substrat capital'!$A$1:$E$25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6" l="1"/>
  <c r="D16" i="6"/>
  <c r="D17" i="6"/>
  <c r="B17" i="1" l="1"/>
  <c r="B16" i="1"/>
  <c r="B13" i="6"/>
  <c r="C19" i="6"/>
  <c r="D18" i="6"/>
  <c r="C12" i="6"/>
  <c r="D14" i="6" s="1"/>
  <c r="B12" i="6"/>
  <c r="B19" i="6" l="1"/>
  <c r="B20" i="6" s="1"/>
  <c r="D13" i="6"/>
  <c r="D19" i="6" l="1"/>
  <c r="D20" i="6" l="1"/>
  <c r="B15" i="1"/>
  <c r="B34" i="1"/>
  <c r="B29" i="1" l="1"/>
  <c r="B28" i="1"/>
  <c r="B24" i="1"/>
  <c r="B25" i="1" s="1"/>
  <c r="B30" i="1" l="1"/>
  <c r="B26" i="1"/>
  <c r="B32" i="1" l="1"/>
  <c r="B3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Vonlanthen Adrian BSV</author>
  </authors>
  <commentList>
    <comment ref="B19" authorId="0" shapeId="0" xr:uid="{00000000-0006-0000-0200-000001000000}">
      <text>
        <r>
          <rPr>
            <b/>
            <sz val="9"/>
            <color indexed="81"/>
            <rFont val="Segoe UI"/>
            <family val="2"/>
          </rPr>
          <t>Vonlanthen Adrian BSV:</t>
        </r>
        <r>
          <rPr>
            <sz val="9"/>
            <color indexed="81"/>
            <rFont val="Segoe UI"/>
            <family val="2"/>
          </rPr>
          <t xml:space="preserve">
bitte bei Bedarf manuell ausfüllen
</t>
        </r>
      </text>
    </comment>
  </commentList>
</comments>
</file>

<file path=xl/sharedStrings.xml><?xml version="1.0" encoding="utf-8"?>
<sst xmlns="http://schemas.openxmlformats.org/spreadsheetml/2006/main" count="92" uniqueCount="78">
  <si>
    <t>DB 4</t>
  </si>
  <si>
    <t>-</t>
  </si>
  <si>
    <t>Version 1.0</t>
  </si>
  <si>
    <t>+ Saldo Fortschreibungstabelle Art. 74 IVG bei Org. mit IV-Beitrag &lt; CHF 300'000</t>
  </si>
  <si>
    <t xml:space="preserve"> </t>
  </si>
  <si>
    <t>Département fédéral de l'intérieur DFI</t>
  </si>
  <si>
    <t>Office fédéral des assurances sociales OFAS</t>
  </si>
  <si>
    <t>Domaine Assurance-invalidité</t>
  </si>
  <si>
    <t xml:space="preserve">Annexe 4.1: </t>
  </si>
  <si>
    <t>Nom de l'organisation :</t>
  </si>
  <si>
    <t>Année des derniers comptes annuels révises:</t>
  </si>
  <si>
    <t>N° de sous-traitant :</t>
  </si>
  <si>
    <t>Charges totales selon CF</t>
  </si>
  <si>
    <t>Coûts complets de l’exploitation au sens de l’art. 74 LAI (voir TCA)</t>
  </si>
  <si>
    <t xml:space="preserve">Clé de répartition </t>
  </si>
  <si>
    <t>+ capital libre généré (y c. réserves libres et fonds libres)</t>
  </si>
  <si>
    <t>+ fonds affectés à l’exploitation au sens de l’art. 74 LAI (par ex. fonds de fluctuation, pour les organisations bénéficiant d’une subvention de l’AI &gt;300'000 CHF)</t>
  </si>
  <si>
    <t xml:space="preserve">- capital investi nécessaire au fonctionnement de l’exploitation au sens de l’art. 74 LAI (par ex. immeubles utilisés, etc.) </t>
  </si>
  <si>
    <t>- franchise (forfait)</t>
  </si>
  <si>
    <t>Substrat du capital de l’exploitation au sens de l’art. 74 LAI 
après répartition</t>
  </si>
  <si>
    <r>
      <t xml:space="preserve">+ capital libéré, </t>
    </r>
    <r>
      <rPr>
        <b/>
        <sz val="10"/>
        <color theme="1"/>
        <rFont val="Arial"/>
        <family val="2"/>
      </rPr>
      <t>sans</t>
    </r>
    <r>
      <rPr>
        <sz val="10"/>
        <color theme="1"/>
        <rFont val="Arial"/>
        <family val="2"/>
      </rPr>
      <t xml:space="preserve"> solde indiqué dans la table de mise à jour 
(pour les organisations bénéficiant d’une subvention de l’AI &lt; 300'000 CHF)</t>
    </r>
  </si>
  <si>
    <r>
      <t xml:space="preserve">Facteur </t>
    </r>
    <r>
      <rPr>
        <sz val="10"/>
        <color theme="1"/>
        <rFont val="Arial"/>
        <family val="2"/>
      </rPr>
      <t>(substrat du capital réparti divisé par les coûts complets art. 74 LAI)</t>
    </r>
  </si>
  <si>
    <t>Subvention annuelle de l’AI (selon contrat)</t>
  </si>
  <si>
    <t>Autres remarques :</t>
  </si>
  <si>
    <t>Exemple</t>
  </si>
  <si>
    <t>Avant répartition</t>
  </si>
  <si>
    <t>Après réraprtition</t>
  </si>
  <si>
    <t>Remarques</t>
  </si>
  <si>
    <t xml:space="preserve">Annexe 4.2: </t>
  </si>
  <si>
    <t>Organisation :</t>
  </si>
  <si>
    <t>N° OFAS :</t>
  </si>
  <si>
    <t>Calcul de la capacité de prestation propre (subsidiarité)</t>
  </si>
  <si>
    <t>Subvention au titre de l’art. 74 LAI</t>
  </si>
  <si>
    <t>pour les organisations qui ne gèrent pas de fonds de fluctuation</t>
  </si>
  <si>
    <t>Le calcul / la preuve du capital investi pour l’article 74 doit être fourni à l'OFAS.</t>
  </si>
  <si>
    <t>Paramètres de base</t>
  </si>
  <si>
    <r>
      <rPr>
        <sz val="11"/>
        <color theme="1"/>
        <rFont val="Arial"/>
        <family val="2"/>
      </rPr>
      <t>mois ; substrat du capital x 1,5</t>
    </r>
  </si>
  <si>
    <r>
      <rPr>
        <sz val="11"/>
        <color theme="1"/>
        <rFont val="Arial"/>
        <family val="2"/>
      </rPr>
      <t>du total des charges de l’exploitation au sens de l’art. 74 LAI</t>
    </r>
  </si>
  <si>
    <r>
      <rPr>
        <sz val="11"/>
        <color theme="1"/>
        <rFont val="Arial"/>
        <family val="2"/>
      </rPr>
      <t>Réserve maximale (substrat du capital)</t>
    </r>
  </si>
  <si>
    <r>
      <rPr>
        <sz val="11"/>
        <color theme="1"/>
        <rFont val="Arial"/>
        <family val="2"/>
      </rPr>
      <t>CC 4 maximale admise</t>
    </r>
  </si>
  <si>
    <t>Seuil positif de la CC 4</t>
  </si>
  <si>
    <t>Chiffres de départ</t>
  </si>
  <si>
    <t>Substrat du capital de l’exploitation art. 74 LAI, selon calcul séparé</t>
  </si>
  <si>
    <t>Coûts totaux de l’exploitation art. 74 LAI (selon TCA)</t>
  </si>
  <si>
    <r>
      <rPr>
        <sz val="11"/>
        <color theme="1"/>
        <rFont val="Arial"/>
        <family val="2"/>
      </rPr>
      <t>Subvention AI reçue, par année</t>
    </r>
  </si>
  <si>
    <t>Comptes de la période contractuelle précédente</t>
  </si>
  <si>
    <t>Selon calcul</t>
  </si>
  <si>
    <r>
      <rPr>
        <sz val="11"/>
        <color theme="1"/>
        <rFont val="Arial"/>
        <family val="2"/>
      </rPr>
      <t>Possibilité d’indiquer la moyenne en cas de fortes fluctuations</t>
    </r>
  </si>
  <si>
    <t>CC 4 positive admise pour l’avenir</t>
  </si>
  <si>
    <r>
      <rPr>
        <sz val="11"/>
        <color theme="1"/>
        <rFont val="Arial"/>
        <family val="2"/>
      </rPr>
      <t>Moyenne</t>
    </r>
    <r>
      <rPr>
        <sz val="11"/>
        <color theme="1"/>
        <rFont val="Arial"/>
        <family val="2"/>
      </rPr>
      <t xml:space="preserve"> de la CC 4 </t>
    </r>
    <r>
      <rPr>
        <b/>
        <sz val="11"/>
        <color theme="1"/>
        <rFont val="Arial"/>
        <family val="2"/>
      </rPr>
      <t>positive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de la période précédente</t>
    </r>
  </si>
  <si>
    <t>(Avant répartition dans l’organisation faîtière) -&gt; pris en conmpte ultérieurement</t>
  </si>
  <si>
    <t>Budget de la nouvelle période contractuelle</t>
  </si>
  <si>
    <t>Conséquences pour la subvention AI future</t>
  </si>
  <si>
    <r>
      <rPr>
        <sz val="11"/>
        <color theme="1"/>
        <rFont val="Arial"/>
        <family val="2"/>
      </rPr>
      <t>Substrat du capital maximal admis</t>
    </r>
  </si>
  <si>
    <r>
      <rPr>
        <sz val="11"/>
        <color theme="1"/>
        <rFont val="Arial"/>
        <family val="2"/>
      </rPr>
      <t>Excédent du substrat de capital &gt; 18 mois</t>
    </r>
  </si>
  <si>
    <r>
      <rPr>
        <b/>
        <sz val="11"/>
        <color theme="1"/>
        <rFont val="Arial"/>
        <family val="2"/>
      </rPr>
      <t>Réduction de l’excédent, par an</t>
    </r>
  </si>
  <si>
    <r>
      <rPr>
        <sz val="11"/>
        <color theme="1"/>
        <rFont val="Arial"/>
        <family val="2"/>
      </rPr>
      <t xml:space="preserve">Moyenne de la CC 4 </t>
    </r>
    <r>
      <rPr>
        <b/>
        <sz val="11"/>
        <color theme="1"/>
        <rFont val="Arial"/>
        <family val="2"/>
      </rPr>
      <t>positive</t>
    </r>
  </si>
  <si>
    <r>
      <rPr>
        <b/>
        <sz val="11"/>
        <color theme="1"/>
        <rFont val="Arial"/>
        <family val="2"/>
      </rPr>
      <t>Réduction due à une CC 4 positive supérieure</t>
    </r>
  </si>
  <si>
    <t>Réduction comptable de la subvention AI, total</t>
  </si>
  <si>
    <r>
      <rPr>
        <b/>
        <sz val="11"/>
        <color theme="1"/>
        <rFont val="Arial"/>
        <family val="2"/>
      </rPr>
      <t>Nouvelle subvention AI, par an</t>
    </r>
  </si>
  <si>
    <r>
      <rPr>
        <sz val="11"/>
        <color theme="1"/>
        <rFont val="Arial"/>
        <family val="2"/>
      </rPr>
      <t>(Facteur 1,5 max.)</t>
    </r>
  </si>
  <si>
    <r>
      <rPr>
        <sz val="11"/>
        <color theme="1"/>
        <rFont val="Arial"/>
        <family val="2"/>
      </rPr>
      <t>(Pour quatre ans)</t>
    </r>
  </si>
  <si>
    <r>
      <rPr>
        <sz val="11"/>
        <color theme="1"/>
        <rFont val="Arial"/>
        <family val="2"/>
      </rPr>
      <t>(2 % des coûts globaux de l’exploitation au sens de l’art. 74, max. 50'000 CHF)</t>
    </r>
  </si>
  <si>
    <t xml:space="preserve">Annexe 5: </t>
  </si>
  <si>
    <t>Modèle pour le calcul de la capacité de prestation propre (subsidiarité)</t>
  </si>
  <si>
    <t>Département Fédéral de l'intérieur DFI</t>
  </si>
  <si>
    <t>Office fédéral des assuraces sociales OFAS</t>
  </si>
  <si>
    <t>Autres points :</t>
  </si>
  <si>
    <t>1. Des CC4 importantes doivent être évités à l’avenir</t>
  </si>
  <si>
    <t>2. Des CC4 positives continuent d’être versées au fonds de fluctuation art. 74 LAI (le tableau de mise à jour reste inchangé)</t>
  </si>
  <si>
    <t xml:space="preserve">L'illustration « Modèle de calcul de la capacité de prestation propre » montre comment la capacité de prestation propre est calculée. </t>
  </si>
  <si>
    <t xml:space="preserve">Le substrat du capital maximal admis correspond à la somme des coûts d'exploitation globaux au sens de l'article 74 de la LAI, multipliée par 1,5 (couverture maximale de 18 mois sans revenus). </t>
  </si>
  <si>
    <t xml:space="preserve">Un solde positif résiduel (excédent) divisé par 4 donne la réduction annuelle du substrat de capital pour la période contractuelle. </t>
  </si>
  <si>
    <t>De plus, la CC4 présumée calculée ne doit pas dépasser 2 % des coûts totaux d’exploitation au sens de l’art. 74 LAI ni la limite inférieure de 50 000.00 CHF.</t>
  </si>
  <si>
    <t xml:space="preserve">Ces deux facteurs constituent la base des négociations contractuelles et de la fixation des nouvelles contributions AI pour la période 2028-2029. </t>
  </si>
  <si>
    <t>Il existe l’option de procéder à un transfert de l’excédent au sein de l’OF (à des fins de péréquation chez les SC en cas de déficits).</t>
  </si>
  <si>
    <t>Exécution au format texte:</t>
  </si>
  <si>
    <t>3. La nouvelle « situation des réserves » sera prise en compte de manière analogue pour la nouvelle période contractuelle (PC)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</si>
</sst>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-* #,##0.00_-;\-* #,##0.00_-;_-* &quot;-&quot;??_-;_-@_-"/>
    <numFmt numFmtId="166" formatCode="_ * #,##0_ ;_ * \-#,##0_ ;_ * &quot;-&quot;??_ ;_ @_ "/>
    <numFmt numFmtId="167" formatCode="0\ %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0" tint="-0.499984740745262"/>
      <name val="Arial"/>
      <family val="2"/>
    </font>
    <font>
      <sz val="11"/>
      <name val="Arial"/>
      <family val="2"/>
    </font>
    <font>
      <b/>
      <sz val="11"/>
      <color rgb="FF00B050"/>
      <name val="Arial"/>
      <family val="2"/>
    </font>
    <font>
      <i/>
      <sz val="10"/>
      <color theme="1"/>
      <name val="Arial"/>
      <family val="2"/>
    </font>
    <font>
      <b/>
      <sz val="11"/>
      <color rgb="FFFF000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i/>
      <sz val="11"/>
      <color theme="1"/>
      <name val="Arial"/>
      <family val="2"/>
    </font>
    <font>
      <b/>
      <sz val="18"/>
      <color theme="1"/>
      <name val="Arial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sz val="10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</cellStyleXfs>
  <cellXfs count="77">
    <xf numFmtId="0" fontId="0" fillId="0" borderId="0" xfId="0"/>
    <xf numFmtId="0" fontId="12" fillId="0" borderId="0" xfId="0" applyFont="1"/>
    <xf numFmtId="0" fontId="2" fillId="0" borderId="0" xfId="0" applyFont="1"/>
    <xf numFmtId="166" fontId="7" fillId="0" borderId="11" xfId="3" applyNumberFormat="1" applyFont="1" applyFill="1" applyBorder="1" applyAlignment="1" applyProtection="1">
      <alignment vertical="center" wrapText="1"/>
    </xf>
    <xf numFmtId="166" fontId="15" fillId="0" borderId="11" xfId="3" applyNumberFormat="1" applyFont="1" applyFill="1" applyBorder="1" applyAlignment="1" applyProtection="1">
      <alignment vertical="center" wrapText="1" readingOrder="1"/>
      <protection locked="0"/>
    </xf>
    <xf numFmtId="43" fontId="18" fillId="0" borderId="11" xfId="3" applyNumberFormat="1" applyFont="1" applyFill="1" applyBorder="1" applyAlignment="1" applyProtection="1">
      <alignment horizontal="center" vertical="top" wrapText="1" readingOrder="1"/>
      <protection locked="0"/>
    </xf>
    <xf numFmtId="43" fontId="19" fillId="0" borderId="11" xfId="3" applyNumberFormat="1" applyFont="1" applyFill="1" applyBorder="1" applyAlignment="1" applyProtection="1">
      <alignment horizontal="center" vertical="center" wrapText="1"/>
    </xf>
    <xf numFmtId="166" fontId="15" fillId="0" borderId="1" xfId="3" applyNumberFormat="1" applyFont="1" applyFill="1" applyBorder="1" applyAlignment="1" applyProtection="1">
      <alignment horizontal="center" vertical="center" wrapText="1" readingOrder="1"/>
      <protection locked="0"/>
    </xf>
    <xf numFmtId="166" fontId="15" fillId="0" borderId="11" xfId="3" applyNumberFormat="1" applyFont="1" applyFill="1" applyBorder="1" applyAlignment="1" applyProtection="1">
      <alignment horizontal="center" vertical="center" wrapText="1" readingOrder="1"/>
      <protection locked="0"/>
    </xf>
    <xf numFmtId="43" fontId="19" fillId="0" borderId="11" xfId="3" applyNumberFormat="1" applyFont="1" applyFill="1" applyBorder="1" applyAlignment="1" applyProtection="1">
      <alignment vertical="center" wrapText="1"/>
    </xf>
    <xf numFmtId="166" fontId="15" fillId="0" borderId="11" xfId="3" quotePrefix="1" applyNumberFormat="1" applyFont="1" applyFill="1" applyBorder="1" applyAlignment="1" applyProtection="1">
      <alignment horizontal="left" vertical="center" wrapText="1" readingOrder="1"/>
      <protection locked="0"/>
    </xf>
    <xf numFmtId="166" fontId="19" fillId="0" borderId="11" xfId="3" applyNumberFormat="1" applyFont="1" applyFill="1" applyBorder="1" applyAlignment="1" applyProtection="1">
      <alignment vertical="center" wrapText="1"/>
    </xf>
    <xf numFmtId="166" fontId="18" fillId="0" borderId="11" xfId="3" applyNumberFormat="1" applyFont="1" applyFill="1" applyBorder="1" applyAlignment="1" applyProtection="1">
      <alignment horizontal="center" vertical="top" wrapText="1" readingOrder="1"/>
      <protection locked="0"/>
    </xf>
    <xf numFmtId="0" fontId="10" fillId="0" borderId="3" xfId="2" applyFont="1" applyBorder="1" applyAlignment="1" applyProtection="1">
      <alignment horizontal="left"/>
      <protection locked="0"/>
    </xf>
    <xf numFmtId="0" fontId="10" fillId="0" borderId="12" xfId="2" applyFont="1" applyBorder="1" applyAlignment="1" applyProtection="1">
      <alignment horizontal="left"/>
      <protection locked="0"/>
    </xf>
    <xf numFmtId="0" fontId="10" fillId="0" borderId="4" xfId="2" applyFont="1" applyBorder="1" applyAlignment="1" applyProtection="1">
      <alignment horizontal="left"/>
      <protection locked="0"/>
    </xf>
    <xf numFmtId="0" fontId="10" fillId="0" borderId="1" xfId="2" applyFont="1" applyBorder="1" applyAlignment="1" applyProtection="1">
      <alignment horizontal="left"/>
      <protection locked="0"/>
    </xf>
    <xf numFmtId="0" fontId="10" fillId="0" borderId="10" xfId="2" applyFont="1" applyBorder="1" applyAlignment="1" applyProtection="1">
      <alignment horizontal="left"/>
      <protection locked="0"/>
    </xf>
    <xf numFmtId="0" fontId="10" fillId="0" borderId="2" xfId="2" applyFont="1" applyBorder="1" applyAlignment="1" applyProtection="1">
      <alignment horizontal="left"/>
      <protection locked="0"/>
    </xf>
    <xf numFmtId="166" fontId="15" fillId="0" borderId="11" xfId="3" quotePrefix="1" applyNumberFormat="1" applyFont="1" applyFill="1" applyBorder="1" applyAlignment="1" applyProtection="1">
      <alignment vertical="center" wrapText="1" readingOrder="1"/>
      <protection locked="0"/>
    </xf>
    <xf numFmtId="0" fontId="0" fillId="0" borderId="0" xfId="0" applyAlignment="1">
      <alignment vertical="center"/>
    </xf>
    <xf numFmtId="0" fontId="5" fillId="0" borderId="0" xfId="0" applyFont="1"/>
    <xf numFmtId="0" fontId="0" fillId="0" borderId="0" xfId="0" applyProtection="1">
      <protection locked="0"/>
    </xf>
    <xf numFmtId="0" fontId="5" fillId="0" borderId="0" xfId="2" applyFont="1" applyProtection="1">
      <protection locked="0"/>
    </xf>
    <xf numFmtId="0" fontId="2" fillId="0" borderId="11" xfId="2" applyFont="1" applyBorder="1" applyAlignment="1" applyProtection="1">
      <alignment horizontal="center" vertical="center" wrapText="1"/>
      <protection locked="0"/>
    </xf>
    <xf numFmtId="43" fontId="18" fillId="0" borderId="11" xfId="3" applyNumberFormat="1" applyFont="1" applyFill="1" applyBorder="1" applyAlignment="1" applyProtection="1">
      <alignment horizontal="center" vertical="center" wrapText="1" readingOrder="1"/>
      <protection locked="0"/>
    </xf>
    <xf numFmtId="43" fontId="18" fillId="0" borderId="1" xfId="3" applyNumberFormat="1" applyFont="1" applyFill="1" applyBorder="1" applyAlignment="1" applyProtection="1">
      <alignment horizontal="center" vertical="center" wrapText="1" readingOrder="1"/>
      <protection locked="0"/>
    </xf>
    <xf numFmtId="43" fontId="0" fillId="0" borderId="0" xfId="0" applyNumberFormat="1" applyProtection="1">
      <protection locked="0"/>
    </xf>
    <xf numFmtId="166" fontId="15" fillId="0" borderId="1" xfId="3" applyNumberFormat="1" applyFont="1" applyFill="1" applyBorder="1" applyAlignment="1" applyProtection="1">
      <alignment vertical="center" wrapText="1" readingOrder="1"/>
      <protection locked="0"/>
    </xf>
    <xf numFmtId="166" fontId="19" fillId="0" borderId="11" xfId="3" applyNumberFormat="1" applyFont="1" applyFill="1" applyBorder="1" applyAlignment="1" applyProtection="1">
      <alignment vertical="center" wrapText="1"/>
      <protection locked="0"/>
    </xf>
    <xf numFmtId="166" fontId="18" fillId="0" borderId="1" xfId="3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0" xfId="2" applyFont="1" applyAlignment="1" applyProtection="1">
      <alignment vertical="center"/>
      <protection locked="0"/>
    </xf>
    <xf numFmtId="0" fontId="5" fillId="0" borderId="0" xfId="2" applyFont="1" applyAlignment="1" applyProtection="1">
      <alignment vertical="center"/>
      <protection locked="0"/>
    </xf>
    <xf numFmtId="0" fontId="1" fillId="0" borderId="0" xfId="2" applyFont="1" applyProtection="1">
      <protection locked="0"/>
    </xf>
    <xf numFmtId="0" fontId="0" fillId="0" borderId="0" xfId="0" applyProtection="1"/>
    <xf numFmtId="0" fontId="13" fillId="0" borderId="0" xfId="0" applyFont="1" applyAlignment="1" applyProtection="1">
      <alignment vertical="center"/>
    </xf>
    <xf numFmtId="0" fontId="14" fillId="0" borderId="0" xfId="0" applyFont="1" applyProtection="1"/>
    <xf numFmtId="0" fontId="12" fillId="0" borderId="0" xfId="0" applyFont="1" applyProtection="1"/>
    <xf numFmtId="0" fontId="2" fillId="0" borderId="0" xfId="2" applyFont="1" applyAlignment="1" applyProtection="1">
      <alignment horizontal="right" vertical="center"/>
    </xf>
    <xf numFmtId="0" fontId="2" fillId="0" borderId="0" xfId="2" applyFont="1" applyAlignment="1" applyProtection="1">
      <alignment horizontal="right"/>
    </xf>
    <xf numFmtId="0" fontId="5" fillId="0" borderId="0" xfId="2" applyFont="1" applyProtection="1"/>
    <xf numFmtId="0" fontId="2" fillId="0" borderId="11" xfId="2" applyFont="1" applyBorder="1" applyAlignment="1" applyProtection="1">
      <alignment vertical="center"/>
    </xf>
    <xf numFmtId="0" fontId="11" fillId="0" borderId="11" xfId="2" applyFont="1" applyBorder="1" applyAlignment="1" applyProtection="1">
      <alignment horizontal="center" vertical="center"/>
    </xf>
    <xf numFmtId="0" fontId="15" fillId="0" borderId="11" xfId="2" applyFont="1" applyBorder="1" applyAlignment="1" applyProtection="1">
      <alignment horizontal="left" vertical="center" wrapText="1" readingOrder="1"/>
    </xf>
    <xf numFmtId="0" fontId="18" fillId="0" borderId="11" xfId="2" applyFont="1" applyBorder="1" applyAlignment="1" applyProtection="1">
      <alignment horizontal="left" vertical="center" wrapText="1" readingOrder="1"/>
    </xf>
    <xf numFmtId="0" fontId="15" fillId="0" borderId="11" xfId="2" quotePrefix="1" applyFont="1" applyBorder="1" applyAlignment="1" applyProtection="1">
      <alignment horizontal="left" vertical="center" wrapText="1" readingOrder="1"/>
    </xf>
    <xf numFmtId="0" fontId="1" fillId="0" borderId="0" xfId="2" applyFont="1" applyAlignment="1" applyProtection="1">
      <alignment vertical="center"/>
    </xf>
    <xf numFmtId="0" fontId="1" fillId="0" borderId="0" xfId="2" applyFont="1" applyProtection="1"/>
    <xf numFmtId="0" fontId="2" fillId="0" borderId="0" xfId="0" applyFont="1" applyProtection="1"/>
    <xf numFmtId="0" fontId="8" fillId="0" borderId="0" xfId="0" quotePrefix="1" applyFont="1" applyProtection="1">
      <protection locked="0"/>
    </xf>
    <xf numFmtId="0" fontId="8" fillId="0" borderId="0" xfId="0" quotePrefix="1" applyFont="1" applyAlignment="1" applyProtection="1">
      <alignment horizontal="left"/>
      <protection locked="0"/>
    </xf>
    <xf numFmtId="0" fontId="0" fillId="0" borderId="12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167" fontId="0" fillId="0" borderId="0" xfId="0" applyNumberFormat="1" applyProtection="1">
      <protection locked="0"/>
    </xf>
    <xf numFmtId="3" fontId="0" fillId="0" borderId="0" xfId="0" applyNumberFormat="1" applyProtection="1">
      <protection locked="0"/>
    </xf>
    <xf numFmtId="3" fontId="0" fillId="0" borderId="8" xfId="0" applyNumberFormat="1" applyBorder="1" applyProtection="1">
      <protection locked="0"/>
    </xf>
    <xf numFmtId="0" fontId="0" fillId="0" borderId="9" xfId="0" applyBorder="1" applyProtection="1">
      <protection locked="0"/>
    </xf>
    <xf numFmtId="0" fontId="6" fillId="0" borderId="0" xfId="0" quotePrefix="1" applyFont="1" applyProtection="1">
      <protection locked="0"/>
    </xf>
    <xf numFmtId="164" fontId="5" fillId="0" borderId="6" xfId="1" applyNumberFormat="1" applyFont="1" applyBorder="1" applyProtection="1">
      <protection locked="0"/>
    </xf>
    <xf numFmtId="0" fontId="4" fillId="0" borderId="0" xfId="0" applyFont="1" applyProtection="1">
      <protection locked="0"/>
    </xf>
    <xf numFmtId="0" fontId="0" fillId="0" borderId="8" xfId="0" applyBorder="1" applyProtection="1">
      <protection locked="0"/>
    </xf>
    <xf numFmtId="3" fontId="2" fillId="0" borderId="0" xfId="0" applyNumberFormat="1" applyFont="1" applyProtection="1">
      <protection locked="0"/>
    </xf>
    <xf numFmtId="0" fontId="0" fillId="0" borderId="6" xfId="0" quotePrefix="1" applyBorder="1" applyProtection="1">
      <protection locked="0"/>
    </xf>
    <xf numFmtId="3" fontId="0" fillId="0" borderId="9" xfId="0" applyNumberFormat="1" applyBorder="1" applyAlignment="1" applyProtection="1">
      <alignment vertical="center"/>
      <protection locked="0"/>
    </xf>
    <xf numFmtId="3" fontId="2" fillId="0" borderId="2" xfId="0" applyNumberFormat="1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wrapText="1"/>
    </xf>
    <xf numFmtId="0" fontId="2" fillId="0" borderId="0" xfId="0" quotePrefix="1" applyFont="1" applyAlignment="1" applyProtection="1">
      <alignment horizontal="right"/>
    </xf>
    <xf numFmtId="0" fontId="3" fillId="0" borderId="3" xfId="0" applyFont="1" applyBorder="1" applyProtection="1"/>
    <xf numFmtId="0" fontId="0" fillId="0" borderId="7" xfId="0" applyBorder="1" applyProtection="1"/>
    <xf numFmtId="0" fontId="20" fillId="0" borderId="5" xfId="0" applyFont="1" applyBorder="1" applyProtection="1"/>
    <xf numFmtId="0" fontId="0" fillId="0" borderId="5" xfId="0" applyBorder="1" applyProtection="1"/>
    <xf numFmtId="0" fontId="7" fillId="0" borderId="5" xfId="0" applyFont="1" applyBorder="1" applyProtection="1"/>
    <xf numFmtId="0" fontId="0" fillId="0" borderId="3" xfId="0" applyBorder="1" applyProtection="1"/>
    <xf numFmtId="0" fontId="3" fillId="0" borderId="5" xfId="0" applyFont="1" applyBorder="1" applyProtection="1"/>
    <xf numFmtId="0" fontId="0" fillId="0" borderId="1" xfId="0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</cellXfs>
  <cellStyles count="4">
    <cellStyle name="Komma 2" xfId="3" xr:uid="{00000000-0005-0000-0000-000000000000}"/>
    <cellStyle name="Prozent" xfId="1" builtinId="5"/>
    <cellStyle name="Standard" xfId="0" builtinId="0"/>
    <cellStyle name="Standard 2" xfId="2" xr:uid="{00000000-0005-0000-0000-000003000000}"/>
  </cellStyles>
  <dxfs count="0"/>
  <tableStyles count="0" defaultTableStyle="TableStyleMedium2" defaultPivotStyle="PivotStyleLight16"/>
  <colors>
    <mruColors>
      <color rgb="FF0C0C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88900</xdr:rowOff>
    </xdr:from>
    <xdr:to>
      <xdr:col>2</xdr:col>
      <xdr:colOff>654050</xdr:colOff>
      <xdr:row>4</xdr:row>
      <xdr:rowOff>50799</xdr:rowOff>
    </xdr:to>
    <xdr:pic>
      <xdr:nvPicPr>
        <xdr:cNvPr id="2" name="Bild 1" descr="Logo Confederazione Svizzera" title="Logo Confederazione Svizzera">
          <a:extLst>
            <a:ext uri="{FF2B5EF4-FFF2-40B4-BE49-F238E27FC236}">
              <a16:creationId xmlns:a16="http://schemas.microsoft.com/office/drawing/2014/main" id="{7FCEF20F-2C19-43F5-A0D6-2E17098C856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88900"/>
          <a:ext cx="2235200" cy="7175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8</xdr:row>
      <xdr:rowOff>27406</xdr:rowOff>
    </xdr:from>
    <xdr:to>
      <xdr:col>10</xdr:col>
      <xdr:colOff>629685</xdr:colOff>
      <xdr:row>36</xdr:row>
      <xdr:rowOff>152324</xdr:rowOff>
    </xdr:to>
    <xdr:pic>
      <xdr:nvPicPr>
        <xdr:cNvPr id="4" name="Grafik 3" descr="Représentation graphique du modèle de calcul de la capacité de prestation propre. Une description détaillée, accessible aux lecteurs d'écran, figure dans la plage de cellules A39 à A50 de cette feuille Excel.">
          <a:extLst>
            <a:ext uri="{FF2B5EF4-FFF2-40B4-BE49-F238E27FC236}">
              <a16:creationId xmlns:a16="http://schemas.microsoft.com/office/drawing/2014/main" id="{042BFF9B-3B6E-EDFB-8309-DF1E1C6C7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757457"/>
          <a:ext cx="8696777" cy="52956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0</xdr:col>
      <xdr:colOff>2238375</xdr:colOff>
      <xdr:row>3</xdr:row>
      <xdr:rowOff>152399</xdr:rowOff>
    </xdr:to>
    <xdr:pic>
      <xdr:nvPicPr>
        <xdr:cNvPr id="2" name="Bild 1" descr="Logo Confederazione Svizzera" title="Logo Confederazione Svizzer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"/>
          <a:ext cx="2238375" cy="7238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38101</xdr:rowOff>
    </xdr:from>
    <xdr:to>
      <xdr:col>0</xdr:col>
      <xdr:colOff>2238375</xdr:colOff>
      <xdr:row>3</xdr:row>
      <xdr:rowOff>161925</xdr:rowOff>
    </xdr:to>
    <xdr:pic>
      <xdr:nvPicPr>
        <xdr:cNvPr id="2" name="Bild 1" descr="Logo Confederazione Svizzera" title="Logo Confederazione Svizzer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1"/>
          <a:ext cx="2238375" cy="7238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54AAE-2509-4ED0-A72C-EA95BF534991}">
  <sheetPr>
    <tabColor theme="9" tint="0.39997558519241921"/>
  </sheetPr>
  <dimension ref="A1:F51"/>
  <sheetViews>
    <sheetView tabSelected="1" zoomScale="98" zoomScaleNormal="98" workbookViewId="0">
      <selection activeCell="D2" sqref="D2"/>
    </sheetView>
  </sheetViews>
  <sheetFormatPr baseColWidth="10" defaultRowHeight="14.25" x14ac:dyDescent="0.2"/>
  <sheetData>
    <row r="1" spans="1:6" x14ac:dyDescent="0.2">
      <c r="F1" t="s">
        <v>65</v>
      </c>
    </row>
    <row r="2" spans="1:6" ht="17.45" customHeight="1" x14ac:dyDescent="0.25">
      <c r="F2" s="2" t="s">
        <v>66</v>
      </c>
    </row>
    <row r="3" spans="1:6" x14ac:dyDescent="0.2">
      <c r="F3" t="s">
        <v>7</v>
      </c>
    </row>
    <row r="7" spans="1:6" ht="23.25" x14ac:dyDescent="0.35">
      <c r="A7" s="1" t="s">
        <v>63</v>
      </c>
    </row>
    <row r="8" spans="1:6" ht="23.25" x14ac:dyDescent="0.35">
      <c r="A8" s="1" t="s">
        <v>64</v>
      </c>
    </row>
    <row r="39" spans="1:1" x14ac:dyDescent="0.2">
      <c r="A39" s="20" t="s">
        <v>76</v>
      </c>
    </row>
    <row r="40" spans="1:1" x14ac:dyDescent="0.2">
      <c r="A40" t="s">
        <v>70</v>
      </c>
    </row>
    <row r="41" spans="1:1" x14ac:dyDescent="0.2">
      <c r="A41" t="s">
        <v>71</v>
      </c>
    </row>
    <row r="42" spans="1:1" x14ac:dyDescent="0.2">
      <c r="A42" t="s">
        <v>72</v>
      </c>
    </row>
    <row r="43" spans="1:1" x14ac:dyDescent="0.2">
      <c r="A43" t="s">
        <v>73</v>
      </c>
    </row>
    <row r="44" spans="1:1" x14ac:dyDescent="0.2">
      <c r="A44" t="s">
        <v>74</v>
      </c>
    </row>
    <row r="45" spans="1:1" x14ac:dyDescent="0.2">
      <c r="A45" t="s">
        <v>75</v>
      </c>
    </row>
    <row r="46" spans="1:1" x14ac:dyDescent="0.2">
      <c r="A46" t="s">
        <v>67</v>
      </c>
    </row>
    <row r="47" spans="1:1" x14ac:dyDescent="0.2">
      <c r="A47" t="s">
        <v>68</v>
      </c>
    </row>
    <row r="48" spans="1:1" x14ac:dyDescent="0.2">
      <c r="A48" t="s">
        <v>69</v>
      </c>
    </row>
    <row r="49" spans="1:1" x14ac:dyDescent="0.2">
      <c r="A49" t="s">
        <v>77</v>
      </c>
    </row>
    <row r="51" spans="1:1" x14ac:dyDescent="0.2">
      <c r="A51" s="21" t="s">
        <v>2</v>
      </c>
    </row>
  </sheetData>
  <sheetProtection algorithmName="SHA-512" hashValue="Xyuy2l2Piv4KUhzSLYRpC5rqtZzuqWDGex44mNEzUZ24DeGwYDdiD4LLHRFkrUIANpFZ3J585cYrnIrZ89Ks1Q==" saltValue="enHLrjDkbC6xzYQbk//WdQ==" spinCount="100000" sheet="1" objects="1" scenarios="1"/>
  <pageMargins left="0.7" right="0.7" top="0.78740157499999996" bottom="0.78740157499999996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  <pageSetUpPr fitToPage="1"/>
  </sheetPr>
  <dimension ref="A1:H29"/>
  <sheetViews>
    <sheetView zoomScaleNormal="100" zoomScaleSheetLayoutView="90" workbookViewId="0">
      <selection activeCell="F13" sqref="F13"/>
    </sheetView>
  </sheetViews>
  <sheetFormatPr baseColWidth="10" defaultRowHeight="14.25" x14ac:dyDescent="0.2"/>
  <cols>
    <col min="1" max="1" width="48" style="22" customWidth="1"/>
    <col min="2" max="2" width="19.375" style="22" customWidth="1"/>
    <col min="3" max="3" width="13.75" style="22" customWidth="1"/>
    <col min="4" max="4" width="13.125" style="22" customWidth="1"/>
    <col min="5" max="5" width="23.25" style="22" customWidth="1"/>
    <col min="6" max="6" width="18.25" style="22" customWidth="1"/>
    <col min="7" max="7" width="12.75" style="22" customWidth="1"/>
    <col min="8" max="8" width="12.125" style="22" bestFit="1" customWidth="1"/>
    <col min="9" max="9" width="13.75" style="22" customWidth="1"/>
    <col min="10" max="10" width="14.625" style="22" customWidth="1"/>
    <col min="11" max="16384" width="11" style="22"/>
  </cols>
  <sheetData>
    <row r="1" spans="1:8" s="34" customFormat="1" x14ac:dyDescent="0.2">
      <c r="D1" s="35" t="s">
        <v>5</v>
      </c>
    </row>
    <row r="2" spans="1:8" s="34" customFormat="1" ht="18.75" customHeight="1" x14ac:dyDescent="0.2">
      <c r="D2" s="36" t="s">
        <v>6</v>
      </c>
    </row>
    <row r="3" spans="1:8" s="34" customFormat="1" ht="16.5" customHeight="1" x14ac:dyDescent="0.2">
      <c r="D3" s="35" t="s">
        <v>7</v>
      </c>
    </row>
    <row r="4" spans="1:8" s="34" customFormat="1" ht="16.5" customHeight="1" x14ac:dyDescent="0.2">
      <c r="D4" s="35"/>
    </row>
    <row r="5" spans="1:8" ht="39" customHeight="1" x14ac:dyDescent="0.35">
      <c r="A5" s="37" t="s">
        <v>8</v>
      </c>
      <c r="B5" s="38" t="s">
        <v>11</v>
      </c>
      <c r="C5" s="13"/>
      <c r="D5" s="14"/>
      <c r="E5" s="15"/>
    </row>
    <row r="6" spans="1:8" ht="15" x14ac:dyDescent="0.25">
      <c r="A6" s="34"/>
      <c r="B6" s="39" t="s">
        <v>9</v>
      </c>
      <c r="C6" s="16"/>
      <c r="D6" s="17"/>
      <c r="E6" s="18"/>
    </row>
    <row r="7" spans="1:8" ht="15" x14ac:dyDescent="0.2">
      <c r="A7" s="40"/>
      <c r="B7" s="38" t="s">
        <v>10</v>
      </c>
      <c r="C7" s="16"/>
      <c r="D7" s="17"/>
      <c r="E7" s="18"/>
    </row>
    <row r="8" spans="1:8" x14ac:dyDescent="0.2">
      <c r="A8" s="23"/>
      <c r="B8" s="23"/>
      <c r="C8" s="23"/>
      <c r="D8" s="23"/>
      <c r="E8" s="23"/>
    </row>
    <row r="9" spans="1:8" ht="30" x14ac:dyDescent="0.2">
      <c r="A9" s="41"/>
      <c r="B9" s="42" t="s">
        <v>24</v>
      </c>
      <c r="C9" s="24" t="s">
        <v>25</v>
      </c>
      <c r="D9" s="24" t="s">
        <v>26</v>
      </c>
      <c r="E9" s="24" t="s">
        <v>27</v>
      </c>
    </row>
    <row r="10" spans="1:8" ht="27.75" customHeight="1" x14ac:dyDescent="0.2">
      <c r="A10" s="43" t="s">
        <v>12</v>
      </c>
      <c r="B10" s="3">
        <v>3000000</v>
      </c>
      <c r="C10" s="8"/>
      <c r="D10" s="7" t="s">
        <v>1</v>
      </c>
      <c r="E10" s="4"/>
    </row>
    <row r="11" spans="1:8" ht="27.75" customHeight="1" x14ac:dyDescent="0.2">
      <c r="A11" s="43" t="s">
        <v>13</v>
      </c>
      <c r="B11" s="3">
        <v>2500000</v>
      </c>
      <c r="C11" s="8"/>
      <c r="D11" s="7" t="s">
        <v>1</v>
      </c>
      <c r="E11" s="4"/>
    </row>
    <row r="12" spans="1:8" ht="27.75" customHeight="1" x14ac:dyDescent="0.2">
      <c r="A12" s="44" t="s">
        <v>14</v>
      </c>
      <c r="B12" s="9">
        <f>B11/B10</f>
        <v>0.83333333333333337</v>
      </c>
      <c r="C12" s="25" t="str">
        <f>IFERROR((C11/C10),"")</f>
        <v/>
      </c>
      <c r="D12" s="26" t="s">
        <v>1</v>
      </c>
      <c r="E12" s="5"/>
    </row>
    <row r="13" spans="1:8" ht="42.75" customHeight="1" x14ac:dyDescent="0.2">
      <c r="A13" s="45" t="s">
        <v>20</v>
      </c>
      <c r="B13" s="3">
        <f>8000000</f>
        <v>8000000</v>
      </c>
      <c r="C13" s="10"/>
      <c r="D13" s="7" t="str">
        <f>IFERROR((C13*C12),"")</f>
        <v/>
      </c>
      <c r="E13" s="19" t="s">
        <v>33</v>
      </c>
      <c r="H13" s="27"/>
    </row>
    <row r="14" spans="1:8" ht="27.75" customHeight="1" x14ac:dyDescent="0.2">
      <c r="A14" s="45" t="s">
        <v>15</v>
      </c>
      <c r="B14" s="3">
        <v>1000000</v>
      </c>
      <c r="C14" s="10"/>
      <c r="D14" s="7" t="str">
        <f>IFERROR((C14*C12),"")</f>
        <v/>
      </c>
      <c r="E14" s="4"/>
    </row>
    <row r="15" spans="1:8" ht="43.5" customHeight="1" x14ac:dyDescent="0.2">
      <c r="A15" s="45" t="s">
        <v>16</v>
      </c>
      <c r="B15" s="3">
        <v>100000</v>
      </c>
      <c r="C15" s="10"/>
      <c r="D15" s="28">
        <f>C15</f>
        <v>0</v>
      </c>
      <c r="E15" s="4"/>
    </row>
    <row r="16" spans="1:8" ht="42" customHeight="1" x14ac:dyDescent="0.2">
      <c r="A16" s="45" t="s">
        <v>3</v>
      </c>
      <c r="B16" s="3">
        <v>50000</v>
      </c>
      <c r="C16" s="10"/>
      <c r="D16" s="28">
        <f>C16</f>
        <v>0</v>
      </c>
      <c r="E16" s="4" t="s">
        <v>33</v>
      </c>
    </row>
    <row r="17" spans="1:6" ht="40.5" customHeight="1" x14ac:dyDescent="0.2">
      <c r="A17" s="45" t="s">
        <v>17</v>
      </c>
      <c r="B17" s="3">
        <v>-500000</v>
      </c>
      <c r="C17" s="10"/>
      <c r="D17" s="28">
        <f>C17</f>
        <v>0</v>
      </c>
      <c r="E17" s="4" t="s">
        <v>34</v>
      </c>
    </row>
    <row r="18" spans="1:6" ht="27.75" customHeight="1" x14ac:dyDescent="0.2">
      <c r="A18" s="45" t="s">
        <v>18</v>
      </c>
      <c r="B18" s="3">
        <v>-200000</v>
      </c>
      <c r="C18" s="8">
        <v>-200000</v>
      </c>
      <c r="D18" s="7">
        <f>C18</f>
        <v>-200000</v>
      </c>
      <c r="E18" s="4"/>
    </row>
    <row r="19" spans="1:6" ht="27.75" customHeight="1" x14ac:dyDescent="0.2">
      <c r="A19" s="44" t="s">
        <v>19</v>
      </c>
      <c r="B19" s="11">
        <f>(((B13+B14+B17)*B12)+(B15+B18+B16))</f>
        <v>7033333.333333334</v>
      </c>
      <c r="C19" s="29">
        <f>SUM(C13:C18)</f>
        <v>-200000</v>
      </c>
      <c r="D19" s="30">
        <f>SUM(D13:D18)</f>
        <v>-200000</v>
      </c>
      <c r="E19" s="12"/>
    </row>
    <row r="20" spans="1:6" ht="27.75" customHeight="1" x14ac:dyDescent="0.2">
      <c r="A20" s="44" t="s">
        <v>21</v>
      </c>
      <c r="B20" s="6">
        <f>B19/B11</f>
        <v>2.8133333333333335</v>
      </c>
      <c r="C20" s="25" t="s">
        <v>1</v>
      </c>
      <c r="D20" s="26" t="str">
        <f>IFERROR(D19/C11,"")</f>
        <v/>
      </c>
      <c r="E20" s="5"/>
    </row>
    <row r="21" spans="1:6" ht="27.75" customHeight="1" x14ac:dyDescent="0.2">
      <c r="A21" s="43" t="s">
        <v>22</v>
      </c>
      <c r="B21" s="3">
        <v>1000000</v>
      </c>
      <c r="C21" s="8"/>
      <c r="D21" s="7"/>
      <c r="E21" s="8"/>
    </row>
    <row r="22" spans="1:6" x14ac:dyDescent="0.2">
      <c r="A22" s="40"/>
      <c r="B22" s="46"/>
      <c r="C22" s="31"/>
      <c r="D22" s="32"/>
      <c r="E22" s="23"/>
    </row>
    <row r="23" spans="1:6" x14ac:dyDescent="0.2">
      <c r="A23" s="47" t="s">
        <v>23</v>
      </c>
      <c r="B23" s="46"/>
      <c r="C23" s="31"/>
      <c r="D23" s="31"/>
      <c r="E23" s="33"/>
    </row>
    <row r="24" spans="1:6" x14ac:dyDescent="0.2">
      <c r="A24" s="34"/>
      <c r="B24" s="34"/>
    </row>
    <row r="25" spans="1:6" ht="15" x14ac:dyDescent="0.25">
      <c r="A25" s="48" t="s">
        <v>2</v>
      </c>
      <c r="B25" s="34"/>
    </row>
    <row r="28" spans="1:6" x14ac:dyDescent="0.2">
      <c r="F28" s="22" t="s">
        <v>4</v>
      </c>
    </row>
    <row r="29" spans="1:6" x14ac:dyDescent="0.2">
      <c r="E29" s="22" t="s">
        <v>4</v>
      </c>
    </row>
  </sheetData>
  <sheetProtection algorithmName="SHA-512" hashValue="OBtAu0mFfcIhvq7GD4TVovV5nLYrG9Jhu4C38aY8s/qfoF3nIpuq4hVPFeekQZHfIRg4QxUzbeqlV+P8fuRzeg==" saltValue="0WWOLzR1d4qx5/rUKSwWZg==" spinCount="100000" sheet="1" selectLockedCells="1"/>
  <pageMargins left="0.70866141732283472" right="0.70866141732283472" top="0.78740157480314965" bottom="0.78740157480314965" header="0.31496062992125984" footer="0.31496062992125984"/>
  <pageSetup paperSize="9" scale="72" orientation="portrait" r:id="rId1"/>
  <headerFooter>
    <oddFooter>&amp;R&amp;9Version 1.0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  <pageSetUpPr fitToPage="1"/>
  </sheetPr>
  <dimension ref="A1:D37"/>
  <sheetViews>
    <sheetView zoomScaleNormal="100" zoomScaleSheetLayoutView="100" workbookViewId="0">
      <selection activeCell="A3" sqref="A3"/>
    </sheetView>
  </sheetViews>
  <sheetFormatPr baseColWidth="10" defaultRowHeight="14.25" x14ac:dyDescent="0.2"/>
  <cols>
    <col min="1" max="1" width="55.875" style="22" customWidth="1"/>
    <col min="2" max="2" width="13.25" style="22" customWidth="1"/>
    <col min="3" max="3" width="66.5" style="22" bestFit="1" customWidth="1"/>
    <col min="4" max="4" width="11" style="22"/>
    <col min="5" max="5" width="40.25" style="22" customWidth="1"/>
    <col min="6" max="16384" width="11" style="22"/>
  </cols>
  <sheetData>
    <row r="1" spans="1:4" s="34" customFormat="1" x14ac:dyDescent="0.2">
      <c r="C1" s="35" t="s">
        <v>5</v>
      </c>
    </row>
    <row r="2" spans="1:4" s="34" customFormat="1" ht="18" customHeight="1" x14ac:dyDescent="0.2">
      <c r="C2" s="36" t="s">
        <v>6</v>
      </c>
    </row>
    <row r="3" spans="1:4" s="34" customFormat="1" ht="15" customHeight="1" x14ac:dyDescent="0.2">
      <c r="C3" s="35" t="s">
        <v>7</v>
      </c>
    </row>
    <row r="4" spans="1:4" s="34" customFormat="1" ht="37.5" customHeight="1" x14ac:dyDescent="0.35">
      <c r="A4" s="37" t="s">
        <v>28</v>
      </c>
      <c r="C4" s="48"/>
    </row>
    <row r="5" spans="1:4" ht="46.5" customHeight="1" x14ac:dyDescent="0.35">
      <c r="A5" s="66" t="s">
        <v>31</v>
      </c>
      <c r="B5" s="67" t="s">
        <v>29</v>
      </c>
      <c r="C5" s="49"/>
    </row>
    <row r="6" spans="1:4" ht="23.25" x14ac:dyDescent="0.35">
      <c r="A6" s="37" t="s">
        <v>32</v>
      </c>
      <c r="B6" s="67" t="s">
        <v>30</v>
      </c>
      <c r="C6" s="50"/>
    </row>
    <row r="7" spans="1:4" x14ac:dyDescent="0.2">
      <c r="A7" s="34"/>
    </row>
    <row r="8" spans="1:4" ht="18" x14ac:dyDescent="0.25">
      <c r="A8" s="68" t="s">
        <v>35</v>
      </c>
      <c r="B8" s="51"/>
      <c r="C8" s="52"/>
    </row>
    <row r="9" spans="1:4" x14ac:dyDescent="0.2">
      <c r="A9" s="34" t="s">
        <v>38</v>
      </c>
      <c r="B9" s="22">
        <v>18</v>
      </c>
      <c r="C9" s="53" t="s">
        <v>36</v>
      </c>
    </row>
    <row r="10" spans="1:4" x14ac:dyDescent="0.2">
      <c r="A10" s="34" t="s">
        <v>39</v>
      </c>
      <c r="B10" s="54">
        <v>0.02</v>
      </c>
      <c r="C10" s="53" t="s">
        <v>37</v>
      </c>
    </row>
    <row r="11" spans="1:4" x14ac:dyDescent="0.2">
      <c r="A11" s="34" t="s">
        <v>40</v>
      </c>
      <c r="B11" s="55">
        <v>50000</v>
      </c>
      <c r="C11" s="53" t="s">
        <v>0</v>
      </c>
    </row>
    <row r="12" spans="1:4" x14ac:dyDescent="0.2">
      <c r="A12" s="69"/>
      <c r="B12" s="56"/>
      <c r="C12" s="57"/>
    </row>
    <row r="13" spans="1:4" ht="18" x14ac:dyDescent="0.25">
      <c r="A13" s="68" t="s">
        <v>41</v>
      </c>
      <c r="B13" s="58"/>
      <c r="C13" s="52"/>
    </row>
    <row r="14" spans="1:4" ht="19.5" customHeight="1" x14ac:dyDescent="0.25">
      <c r="A14" s="70" t="s">
        <v>45</v>
      </c>
      <c r="B14" s="55"/>
      <c r="C14" s="53"/>
    </row>
    <row r="15" spans="1:4" x14ac:dyDescent="0.2">
      <c r="A15" s="71" t="s">
        <v>42</v>
      </c>
      <c r="B15" s="55">
        <f>'Calcul substrat capital'!D19</f>
        <v>-200000</v>
      </c>
      <c r="C15" s="59" t="s">
        <v>46</v>
      </c>
      <c r="D15" s="60"/>
    </row>
    <row r="16" spans="1:4" x14ac:dyDescent="0.2">
      <c r="A16" s="71" t="s">
        <v>43</v>
      </c>
      <c r="B16" s="55">
        <f>'Calcul substrat capital'!C11</f>
        <v>0</v>
      </c>
      <c r="C16" s="53" t="s">
        <v>47</v>
      </c>
    </row>
    <row r="17" spans="1:4" x14ac:dyDescent="0.2">
      <c r="A17" s="71" t="s">
        <v>44</v>
      </c>
      <c r="B17" s="55">
        <f>'Calcul substrat capital'!C21</f>
        <v>0</v>
      </c>
      <c r="C17" s="53" t="s">
        <v>47</v>
      </c>
    </row>
    <row r="18" spans="1:4" ht="20.25" customHeight="1" x14ac:dyDescent="0.25">
      <c r="A18" s="70" t="s">
        <v>51</v>
      </c>
      <c r="C18" s="53"/>
    </row>
    <row r="19" spans="1:4" ht="15" x14ac:dyDescent="0.25">
      <c r="A19" s="71" t="s">
        <v>49</v>
      </c>
      <c r="B19" s="55"/>
      <c r="C19" s="59" t="s">
        <v>48</v>
      </c>
      <c r="D19" s="60"/>
    </row>
    <row r="20" spans="1:4" x14ac:dyDescent="0.2">
      <c r="A20" s="72" t="s">
        <v>50</v>
      </c>
      <c r="B20" s="55"/>
      <c r="C20" s="53"/>
    </row>
    <row r="21" spans="1:4" ht="8.25" customHeight="1" x14ac:dyDescent="0.2">
      <c r="A21" s="69"/>
      <c r="B21" s="61"/>
      <c r="C21" s="57"/>
    </row>
    <row r="22" spans="1:4" x14ac:dyDescent="0.2">
      <c r="A22" s="73"/>
      <c r="B22" s="51"/>
      <c r="C22" s="52"/>
    </row>
    <row r="23" spans="1:4" ht="18" x14ac:dyDescent="0.25">
      <c r="A23" s="74" t="s">
        <v>52</v>
      </c>
      <c r="B23" s="55"/>
      <c r="C23" s="53"/>
    </row>
    <row r="24" spans="1:4" x14ac:dyDescent="0.2">
      <c r="A24" s="34" t="s">
        <v>53</v>
      </c>
      <c r="B24" s="55">
        <f>B16/12*B9</f>
        <v>0</v>
      </c>
      <c r="C24" s="53" t="s">
        <v>60</v>
      </c>
    </row>
    <row r="25" spans="1:4" x14ac:dyDescent="0.2">
      <c r="A25" s="34" t="s">
        <v>54</v>
      </c>
      <c r="B25" s="55">
        <f>IF((B15-B24)&gt;0,B15-B24,0)</f>
        <v>0</v>
      </c>
      <c r="C25" s="53" t="s">
        <v>61</v>
      </c>
    </row>
    <row r="26" spans="1:4" ht="15" x14ac:dyDescent="0.25">
      <c r="A26" s="48" t="s">
        <v>55</v>
      </c>
      <c r="B26" s="62">
        <f>B25/4</f>
        <v>0</v>
      </c>
      <c r="C26" s="63"/>
    </row>
    <row r="27" spans="1:4" x14ac:dyDescent="0.2">
      <c r="A27" s="71"/>
      <c r="C27" s="53"/>
    </row>
    <row r="28" spans="1:4" ht="15" x14ac:dyDescent="0.25">
      <c r="A28" s="34" t="s">
        <v>56</v>
      </c>
      <c r="B28" s="55">
        <f>B19</f>
        <v>0</v>
      </c>
      <c r="C28" s="53"/>
    </row>
    <row r="29" spans="1:4" x14ac:dyDescent="0.2">
      <c r="A29" s="34" t="s">
        <v>39</v>
      </c>
      <c r="B29" s="55">
        <f>IF((B16*B10)&gt;B11,B16*B10,(MIN(B11,B19)))</f>
        <v>50000</v>
      </c>
      <c r="C29" s="53" t="s">
        <v>62</v>
      </c>
    </row>
    <row r="30" spans="1:4" ht="15" x14ac:dyDescent="0.25">
      <c r="A30" s="48" t="s">
        <v>57</v>
      </c>
      <c r="B30" s="62">
        <f>IF(B28-B29&gt;0,B28-B29,0)</f>
        <v>0</v>
      </c>
      <c r="C30" s="53"/>
    </row>
    <row r="31" spans="1:4" ht="7.5" customHeight="1" x14ac:dyDescent="0.2">
      <c r="A31" s="71"/>
      <c r="C31" s="53"/>
    </row>
    <row r="32" spans="1:4" ht="15" x14ac:dyDescent="0.25">
      <c r="A32" s="48" t="s">
        <v>58</v>
      </c>
      <c r="B32" s="62">
        <f>B26+B30</f>
        <v>0</v>
      </c>
      <c r="C32" s="53"/>
    </row>
    <row r="33" spans="1:3" x14ac:dyDescent="0.2">
      <c r="A33" s="69"/>
      <c r="B33" s="61"/>
      <c r="C33" s="57"/>
    </row>
    <row r="34" spans="1:3" ht="17.25" customHeight="1" x14ac:dyDescent="0.2">
      <c r="A34" s="75" t="s">
        <v>44</v>
      </c>
      <c r="B34" s="64">
        <f>B17</f>
        <v>0</v>
      </c>
    </row>
    <row r="35" spans="1:3" ht="22.5" customHeight="1" x14ac:dyDescent="0.2">
      <c r="A35" s="76" t="s">
        <v>59</v>
      </c>
      <c r="B35" s="65">
        <f>IF(B32&gt;B17,0,B17-B32)</f>
        <v>0</v>
      </c>
    </row>
    <row r="36" spans="1:3" x14ac:dyDescent="0.2">
      <c r="A36" s="34"/>
    </row>
    <row r="37" spans="1:3" ht="15" x14ac:dyDescent="0.25">
      <c r="A37" s="48" t="s">
        <v>2</v>
      </c>
    </row>
  </sheetData>
  <sheetProtection algorithmName="SHA-512" hashValue="vyU0+88X1miltAag8wHb4HPy5GxUOaPt+QKk/EER+CY5gpIn02g2n3fitcK/iXkAP5+llNkdPy+/eUpsw1FwvQ==" saltValue="Cx4HLshWyqhV4/iNPsWDBQ==" spinCount="100000" sheet="1" objects="1" scenarios="1"/>
  <pageMargins left="0.70866141732283472" right="0.70866141732283472" top="0.78740157480314965" bottom="0.78740157480314965" header="0.31496062992125984" footer="0.31496062992125984"/>
  <pageSetup paperSize="9" scale="83" orientation="landscape" r:id="rId1"/>
  <headerFooter>
    <oddFooter>&amp;R&amp;9Version 1.0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f:fields xmlns:f="http://schemas.fabasoft.com/folio/2007/fields">
  <f:record ref="">
    <f:field ref="objname" par="" edit="true" text="Anhang 4_5_V1.1_Berechnung Eigenleistungsfähigkeit_Muster_Modell_d_20190124_Voa"/>
    <f:field ref="objsubject" par="" edit="true" text=""/>
    <f:field ref="objcreatedby" par="" text="Vonlanthen, Adrian, Voa, BSV"/>
    <f:field ref="objcreatedat" par="" text="10.01.2019 14:02:03"/>
    <f:field ref="objchangedby" par="" text="Lang-Maurer, Eva, Lae, BSV"/>
    <f:field ref="objmodifiedat" par="" text="28.03.2019 15:33:31"/>
    <f:field ref="doc_FSCFOLIO_1_1001_FieldDocumentNumber" par="" text=""/>
    <f:field ref="doc_FSCFOLIO_1_1001_FieldSubject" par="" edit="true" text=""/>
    <f:field ref="FSCFOLIO_1_1001_FieldCurrentUser" par="" text="Sonja Richei"/>
    <f:field ref="CCAPRECONFIG_15_1001_Objektname" par="" edit="true" text="Anhang 4_5_V1.1_Berechnung Eigenleistungsfähigkeit_Muster_Modell_d_20190124_Voa"/>
    <f:field ref="CHPRECONFIG_1_1001_Objektname" par="" edit="true" text="Anhang 4_5_V1.1_Berechnung Eigenleistungsfähigkeit_Muster_Modell_d_20190124_Voa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/innen">
    <f:field ref="CHPRECONFIG_1_1001_Anrede" text="Anrede"/>
    <f:field ref="EDICFG_15_1700_AnredePartner" text="Anrede Partner"/>
    <f:field ref="EDICFG_15_1700_EMail" text="E-Mail"/>
    <f:field ref="EDICFG_15_1700_Firma" text="Firma"/>
    <f:field ref="EDICFG_15_1700_Land" text="Land"/>
    <f:field ref="CHPRECONFIG_1_1001_Nachname" text="Nachname"/>
    <f:field ref="CHPRECONFIG_1_1001_Ort" text="Ort"/>
    <f:field ref="EDICFG_15_1700_Postfach" text="Postfach"/>
    <f:field ref="CHPRECONFIG_1_1001_Postleitzahl" text="Postleitzahl"/>
    <f:field ref="CHPRECONFIG_1_1001_Strasse" text="Strasse"/>
    <f:field ref="CHPRECONFIG_1_1001_Titel" text="Titel"/>
    <f:field ref="CHPRECONFIG_1_1001_Vorname" text="Vorname"/>
    <f:field ref="EDICFG_15_1700_ZustellungAm" text="Zustellung Am"/>
  </f:display>
  <f:display par="" text="Serienbrief">
    <f:field ref="doc_FSCFOLIO_1_1001_FieldSubject" text="Betreff"/>
    <f:field ref="doc_FSCFOLIO_1_1001_FieldDocumentNumber" text="Dokument Nummer"/>
  </f:display>
</f:field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B0B2AB57440443AB04BAFCDACF1EF6" ma:contentTypeVersion="30" ma:contentTypeDescription="Ein neues Dokument erstellen." ma:contentTypeScope="" ma:versionID="65c18db63ca6c147731dc244607550e1">
  <xsd:schema xmlns:xsd="http://www.w3.org/2001/XMLSchema" xmlns:xs="http://www.w3.org/2001/XMLSchema" xmlns:p="http://schemas.microsoft.com/office/2006/metadata/properties" xmlns:ns1="a88f3e11-806f-455b-a3b3-6a1b2c434eb2" xmlns:ns3="3c287e8c-5561-43b0-a4ad-fc7d6aa86c89" xmlns:ns4="6281901a-978b-464a-a06e-9e57d52fd2ec" xmlns:ns5="http://schemas.microsoft.com/sharepoint/v4" targetNamespace="http://schemas.microsoft.com/office/2006/metadata/properties" ma:root="true" ma:fieldsID="e62de65f195306e6638918f12a288034" ns1:_="" ns3:_="" ns4:_="" ns5:_="">
    <xsd:import namespace="a88f3e11-806f-455b-a3b3-6a1b2c434eb2"/>
    <xsd:import namespace="3c287e8c-5561-43b0-a4ad-fc7d6aa86c89"/>
    <xsd:import namespace="6281901a-978b-464a-a06e-9e57d52fd2e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VersionNr"/>
                <xsd:element ref="ns1:IsLastVersion" minOccurs="0"/>
                <xsd:element ref="ns1:DocumentLanguage"/>
                <xsd:element ref="ns1:Published" minOccurs="0"/>
                <xsd:element ref="ns1:PublishFrom"/>
                <xsd:element ref="ns1:PublishTo" minOccurs="0"/>
                <xsd:element ref="ns1:DocumentNr" minOccurs="0"/>
                <xsd:element ref="ns1:DocumentAbstract" minOccurs="0"/>
                <xsd:element ref="ns1:DocumentId" minOccurs="0"/>
                <xsd:element ref="ns4:SharedWithUsers" minOccurs="0"/>
                <xsd:element ref="ns5:IconOverlay" minOccurs="0"/>
                <xsd:element ref="ns3:SortMode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f3e11-806f-455b-a3b3-6a1b2c434eb2" elementFormDefault="qualified">
    <xsd:import namespace="http://schemas.microsoft.com/office/2006/documentManagement/types"/>
    <xsd:import namespace="http://schemas.microsoft.com/office/infopath/2007/PartnerControls"/>
    <xsd:element name="VersionNr" ma:index="0" ma:displayName="Versions-Nr" ma:decimals="0" ma:internalName="VersionNr" ma:percentage="FALSE">
      <xsd:simpleType>
        <xsd:restriction base="dms:Number">
          <xsd:minInclusive value="1"/>
        </xsd:restriction>
      </xsd:simpleType>
    </xsd:element>
    <xsd:element name="IsLastVersion" ma:index="1" nillable="true" ma:displayName="Ist aktuelle Version" ma:default="1" ma:description="Wenn angekreuzt, wird dieses Dokument auf der Webseite als aktuellste Version gekennzeichnet" ma:internalName="IsLastVersion">
      <xsd:simpleType>
        <xsd:restriction base="dms:Boolean"/>
      </xsd:simpleType>
    </xsd:element>
    <xsd:element name="DocumentLanguage" ma:index="2" ma:displayName="Sprache" ma:format="Dropdown" ma:indexed="true" ma:internalName="DocumentLanguage">
      <xsd:simpleType>
        <xsd:restriction base="dms:Choice">
          <xsd:enumeration value="de"/>
          <xsd:enumeration value="fr"/>
          <xsd:enumeration value="it"/>
        </xsd:restriction>
      </xsd:simpleType>
    </xsd:element>
    <xsd:element name="Published" ma:index="3" nillable="true" ma:displayName="Veröffentlicht" ma:default="0" ma:description="Wenn veröffentlicht angekreuzt, wird dieses Dokument auf der Webseite sichtbar sein." ma:internalName="Published">
      <xsd:simpleType>
        <xsd:restriction base="dms:Boolean"/>
      </xsd:simpleType>
    </xsd:element>
    <xsd:element name="PublishFrom" ma:index="4" ma:displayName="Veröffentlicht per" ma:description="Datum ab wann dieses Dokument veröffentlicht wurde/wird" ma:format="DateOnly" ma:internalName="PublishFrom">
      <xsd:simpleType>
        <xsd:restriction base="dms:DateTime"/>
      </xsd:simpleType>
    </xsd:element>
    <xsd:element name="PublishTo" ma:index="5" nillable="true" ma:displayName="Veröffentlicht bis (veraltet)" ma:format="DateOnly" ma:hidden="true" ma:internalName="PublishTo" ma:readOnly="false">
      <xsd:simpleType>
        <xsd:restriction base="dms:DateTime"/>
      </xsd:simpleType>
    </xsd:element>
    <xsd:element name="DocumentNr" ma:index="6" nillable="true" ma:displayName="Dokument Nummer" ma:internalName="DocumentNr">
      <xsd:simpleType>
        <xsd:restriction base="dms:Text">
          <xsd:maxLength value="255"/>
        </xsd:restriction>
      </xsd:simpleType>
    </xsd:element>
    <xsd:element name="DocumentAbstract" ma:index="8" nillable="true" ma:displayName="Zusammenfassung" ma:internalName="DocumentAbstract">
      <xsd:simpleType>
        <xsd:restriction base="dms:Note">
          <xsd:maxLength value="255"/>
        </xsd:restriction>
      </xsd:simpleType>
    </xsd:element>
    <xsd:element name="DocumentId" ma:index="17" nillable="true" ma:displayName="Dokument ID (veraltet)" ma:decimals="0" ma:hidden="true" ma:internalName="DocumentId" ma:readOnly="false" ma:percentage="FALSE">
      <xsd:simpleType>
        <xsd:restriction base="dms:Number">
          <xsd:minInclusive value="1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87e8c-5561-43b0-a4ad-fc7d6aa86c89" elementFormDefault="qualified">
    <xsd:import namespace="http://schemas.microsoft.com/office/2006/documentManagement/types"/>
    <xsd:import namespace="http://schemas.microsoft.com/office/infopath/2007/PartnerControls"/>
    <xsd:element name="SortMode" ma:index="20" nillable="true" ma:displayName="Sortierung" ma:format="Dropdown" ma:internalName="SortMode">
      <xsd:simpleType>
        <xsd:restriction base="dms:Choice">
          <xsd:enumeration value="Titel A-Z"/>
          <xsd:enumeration value="Titel Z-A"/>
          <xsd:enumeration value="Manuelle Sortierung 0-X (sortkey)"/>
          <xsd:enumeration value="Manuelle Sortierung X-0 (sortkey)"/>
          <xsd:enumeration value="Publizierungsdatum absteigend"/>
          <xsd:enumeration value="Publizierungsdatum aufsteigend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1901a-978b-464a-a06e-9e57d52fd2e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altstyp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Nr xmlns="a88f3e11-806f-455b-a3b3-6a1b2c434eb2">1</VersionNr>
    <DocumentId xmlns="a88f3e11-806f-455b-a3b3-6a1b2c434eb2" xsi:nil="true"/>
    <Published xmlns="a88f3e11-806f-455b-a3b3-6a1b2c434eb2">true</Published>
    <DocumentAbstract xmlns="a88f3e11-806f-455b-a3b3-6a1b2c434eb2" xsi:nil="true"/>
    <PublishFrom xmlns="a88f3e11-806f-455b-a3b3-6a1b2c434eb2">2026-09-22T22:00:00+00:00</PublishFrom>
    <DocumentNr xmlns="a88f3e11-806f-455b-a3b3-6a1b2c434eb2" xsi:nil="true"/>
    <IconOverlay xmlns="http://schemas.microsoft.com/sharepoint/v4" xsi:nil="true"/>
    <DocumentLanguage xmlns="a88f3e11-806f-455b-a3b3-6a1b2c434eb2">fr</DocumentLanguage>
    <PublishTo xmlns="a88f3e11-806f-455b-a3b3-6a1b2c434eb2" xsi:nil="true"/>
    <SortMode xmlns="3c287e8c-5561-43b0-a4ad-fc7d6aa86c89">Manuelle Sortierung 0-X (sortkey)</SortMode>
    <IsLastVersion xmlns="a88f3e11-806f-455b-a3b3-6a1b2c434eb2">true</IsLastVersion>
  </documentManagement>
</p:propertie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2.xml><?xml version="1.0" encoding="utf-8"?>
<ds:datastoreItem xmlns:ds="http://schemas.openxmlformats.org/officeDocument/2006/customXml" ds:itemID="{7FDAD36C-4DA8-4E0A-A346-5D8061A19F5D}"/>
</file>

<file path=customXml/itemProps3.xml><?xml version="1.0" encoding="utf-8"?>
<ds:datastoreItem xmlns:ds="http://schemas.openxmlformats.org/officeDocument/2006/customXml" ds:itemID="{683F881E-EA2B-4A37-BE00-D860801935DF}"/>
</file>

<file path=customXml/itemProps4.xml><?xml version="1.0" encoding="utf-8"?>
<ds:datastoreItem xmlns:ds="http://schemas.openxmlformats.org/officeDocument/2006/customXml" ds:itemID="{A655ACC6-C010-42D9-AA36-E00A2A9E963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Modèle</vt:lpstr>
      <vt:lpstr>Calcul substrat capital</vt:lpstr>
      <vt:lpstr>Calcul capacité prest. propres</vt:lpstr>
      <vt:lpstr>'Calcul capacité prest. propres'!Druckbereich</vt:lpstr>
      <vt:lpstr>'Calcul substrat capital'!Druckbereich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Annexes 4_5 Calcul de la capacité de prestation propre modèle</dc:title>
  <dc:creator>Bhend Thomas BSV</dc:creator>
  <cp:lastModifiedBy>Richei Sonja BSV</cp:lastModifiedBy>
  <cp:lastPrinted>2026-06-08T06:47:16Z</cp:lastPrinted>
  <dcterms:created xsi:type="dcterms:W3CDTF">2018-11-21T09:18:21Z</dcterms:created>
  <dcterms:modified xsi:type="dcterms:W3CDTF">2026-09-14T11:59:32Z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SVTEMPL@102.1950:FileRespAmtstitel">
    <vt:lpwstr/>
  </property>
  <property fmtid="{D5CDD505-2E9C-101B-9397-08002B2CF9AE}" pid="3" name="FSC#BSVTEMPL@102.1950:FileRespAmtstitel_F">
    <vt:lpwstr/>
  </property>
  <property fmtid="{D5CDD505-2E9C-101B-9397-08002B2CF9AE}" pid="4" name="FSC#BSVTEMPL@102.1950:FileRespAmtstitel_I">
    <vt:lpwstr/>
  </property>
  <property fmtid="{D5CDD505-2E9C-101B-9397-08002B2CF9AE}" pid="5" name="FSC#BSVTEMPL@102.1950:FileRespAmtstitel_E">
    <vt:lpwstr/>
  </property>
  <property fmtid="{D5CDD505-2E9C-101B-9397-08002B2CF9AE}" pid="6" name="FSC#BSVTEMPL@102.1950:AssignmentName">
    <vt:lpwstr/>
  </property>
  <property fmtid="{D5CDD505-2E9C-101B-9397-08002B2CF9AE}" pid="7" name="FSC#BSVTEMPL@102.1950:BSVShortsign">
    <vt:lpwstr/>
  </property>
  <property fmtid="{D5CDD505-2E9C-101B-9397-08002B2CF9AE}" pid="8" name="FSC#BSVTEMPL@102.1950:DocumentID">
    <vt:lpwstr>819</vt:lpwstr>
  </property>
  <property fmtid="{D5CDD505-2E9C-101B-9397-08002B2CF9AE}" pid="9" name="FSC#BSVTEMPL@102.1950:Dossierref">
    <vt:lpwstr>342.9-00031</vt:lpwstr>
  </property>
  <property fmtid="{D5CDD505-2E9C-101B-9397-08002B2CF9AE}" pid="10" name="FSC#BSVTEMPL@102.1950:Oursign">
    <vt:lpwstr>342.9-00031 10.01.2019</vt:lpwstr>
  </property>
  <property fmtid="{D5CDD505-2E9C-101B-9397-08002B2CF9AE}" pid="11" name="FSC#BSVTEMPL@102.1950:EmpfName">
    <vt:lpwstr/>
  </property>
  <property fmtid="{D5CDD505-2E9C-101B-9397-08002B2CF9AE}" pid="12" name="FSC#BSVTEMPL@102.1950:EmpfOrt">
    <vt:lpwstr/>
  </property>
  <property fmtid="{D5CDD505-2E9C-101B-9397-08002B2CF9AE}" pid="13" name="FSC#BSVTEMPL@102.1950:EmpfPLZ">
    <vt:lpwstr/>
  </property>
  <property fmtid="{D5CDD505-2E9C-101B-9397-08002B2CF9AE}" pid="14" name="FSC#BSVTEMPL@102.1950:EmpfStrasse">
    <vt:lpwstr/>
  </property>
  <property fmtid="{D5CDD505-2E9C-101B-9397-08002B2CF9AE}" pid="15" name="FSC#BSVTEMPL@102.1950:FileRespEmail">
    <vt:lpwstr/>
  </property>
  <property fmtid="{D5CDD505-2E9C-101B-9397-08002B2CF9AE}" pid="16" name="FSC#BSVTEMPL@102.1950:FileRespFax">
    <vt:lpwstr/>
  </property>
  <property fmtid="{D5CDD505-2E9C-101B-9397-08002B2CF9AE}" pid="17" name="FSC#BSVTEMPL@102.1950:FileRespHome">
    <vt:lpwstr/>
  </property>
  <property fmtid="{D5CDD505-2E9C-101B-9397-08002B2CF9AE}" pid="18" name="FSC#BSVTEMPL@102.1950:FileRespStreet">
    <vt:lpwstr/>
  </property>
  <property fmtid="{D5CDD505-2E9C-101B-9397-08002B2CF9AE}" pid="19" name="FSC#BSVTEMPL@102.1950:FileRespTel">
    <vt:lpwstr/>
  </property>
  <property fmtid="{D5CDD505-2E9C-101B-9397-08002B2CF9AE}" pid="20" name="FSC#BSVTEMPL@102.1950:FileRespZipCode">
    <vt:lpwstr/>
  </property>
  <property fmtid="{D5CDD505-2E9C-101B-9397-08002B2CF9AE}" pid="21" name="FSC#BSVTEMPL@102.1950:NameFileResponsible">
    <vt:lpwstr/>
  </property>
  <property fmtid="{D5CDD505-2E9C-101B-9397-08002B2CF9AE}" pid="22" name="FSC#BSVTEMPL@102.1950:Shortsign">
    <vt:lpwstr/>
  </property>
  <property fmtid="{D5CDD505-2E9C-101B-9397-08002B2CF9AE}" pid="23" name="FSC#BSVTEMPL@102.1950:UserFunction">
    <vt:lpwstr/>
  </property>
  <property fmtid="{D5CDD505-2E9C-101B-9397-08002B2CF9AE}" pid="24" name="FSC#BSVTEMPL@102.1950:VornameNameFileResponsible">
    <vt:lpwstr/>
  </property>
  <property fmtid="{D5CDD505-2E9C-101B-9397-08002B2CF9AE}" pid="25" name="FSC#BSVTEMPL@102.1950:FileResponsible">
    <vt:lpwstr/>
  </property>
  <property fmtid="{D5CDD505-2E9C-101B-9397-08002B2CF9AE}" pid="26" name="FSC#BSVTEMPL@102.1950:FileRespOrg">
    <vt:lpwstr>Geschäftsfeld Invalidenversicherung, BSV</vt:lpwstr>
  </property>
  <property fmtid="{D5CDD505-2E9C-101B-9397-08002B2CF9AE}" pid="27" name="FSC#BSVTEMPL@102.1950:FileRespOrgHome">
    <vt:lpwstr>Bern</vt:lpwstr>
  </property>
  <property fmtid="{D5CDD505-2E9C-101B-9397-08002B2CF9AE}" pid="28" name="FSC#BSVTEMPL@102.1950:FileRespOrgStreet">
    <vt:lpwstr>Effingerstrasse 20</vt:lpwstr>
  </property>
  <property fmtid="{D5CDD505-2E9C-101B-9397-08002B2CF9AE}" pid="29" name="FSC#BSVTEMPL@102.1950:FileRespOrgZipCode">
    <vt:lpwstr>3003</vt:lpwstr>
  </property>
  <property fmtid="{D5CDD505-2E9C-101B-9397-08002B2CF9AE}" pid="30" name="FSC#BSVTEMPL@102.1950:FileRespOU">
    <vt:lpwstr>Geschäftsfeld Invalidenversicherung</vt:lpwstr>
  </property>
  <property fmtid="{D5CDD505-2E9C-101B-9397-08002B2CF9AE}" pid="31" name="FSC#BSVTEMPL@102.1950:Registrierdatum">
    <vt:lpwstr/>
  </property>
  <property fmtid="{D5CDD505-2E9C-101B-9397-08002B2CF9AE}" pid="32" name="FSC#BSVTEMPL@102.1950:RegPlanPos">
    <vt:lpwstr/>
  </property>
  <property fmtid="{D5CDD505-2E9C-101B-9397-08002B2CF9AE}" pid="33" name="FSC#BSVTEMPL@102.1950:ShortsignCreate">
    <vt:lpwstr>Voa</vt:lpwstr>
  </property>
  <property fmtid="{D5CDD505-2E9C-101B-9397-08002B2CF9AE}" pid="34" name="FSC#BSVTEMPL@102.1950:SubjectSubFile">
    <vt:lpwstr>Vorlage_Berechnungsbeispiel Subsidiarität Art. 74 IVG_2020-23_Voa</vt:lpwstr>
  </property>
  <property fmtid="{D5CDD505-2E9C-101B-9397-08002B2CF9AE}" pid="35" name="FSC#BSVTEMPL@102.1950:SubjectDocument">
    <vt:lpwstr/>
  </property>
  <property fmtid="{D5CDD505-2E9C-101B-9397-08002B2CF9AE}" pid="36" name="FSC#BSVTEMPL@102.1950:TitleDossier">
    <vt:lpwstr>Hilfsdateien Art. 74</vt:lpwstr>
  </property>
  <property fmtid="{D5CDD505-2E9C-101B-9397-08002B2CF9AE}" pid="37" name="FSC#BSVTEMPL@102.1950:ZusendungAm">
    <vt:lpwstr/>
  </property>
  <property fmtid="{D5CDD505-2E9C-101B-9397-08002B2CF9AE}" pid="38" name="FSC#EDICFG@15.1700:DossierrefSubFile">
    <vt:lpwstr>342.9-00031/00002/00002/00005/00007/00010</vt:lpwstr>
  </property>
  <property fmtid="{D5CDD505-2E9C-101B-9397-08002B2CF9AE}" pid="39" name="FSC#EDICFG@15.1700:UniqueSubFileNumber">
    <vt:lpwstr>2019210-0819</vt:lpwstr>
  </property>
  <property fmtid="{D5CDD505-2E9C-101B-9397-08002B2CF9AE}" pid="40" name="FSC#BSVTEMPL@102.1950:DocumentIDEnhanced">
    <vt:lpwstr>342.9-00031 10.01.2019 Doknr: 819</vt:lpwstr>
  </property>
  <property fmtid="{D5CDD505-2E9C-101B-9397-08002B2CF9AE}" pid="41" name="FSC#EDICFG@15.1700:FileRespInitials">
    <vt:lpwstr/>
  </property>
  <property fmtid="{D5CDD505-2E9C-101B-9397-08002B2CF9AE}" pid="42" name="FSC#EDICFG@15.1700:FileRespOrgD">
    <vt:lpwstr>Geschäftsfeld Invalidenversicherung</vt:lpwstr>
  </property>
  <property fmtid="{D5CDD505-2E9C-101B-9397-08002B2CF9AE}" pid="43" name="FSC#EDICFG@15.1700:FileRespOrgF">
    <vt:lpwstr>Domaine Assurance-invalidité</vt:lpwstr>
  </property>
  <property fmtid="{D5CDD505-2E9C-101B-9397-08002B2CF9AE}" pid="44" name="FSC#EDICFG@15.1700:FileRespOrgE">
    <vt:lpwstr>Geschäftsfeld Invalidenversicherung-E</vt:lpwstr>
  </property>
  <property fmtid="{D5CDD505-2E9C-101B-9397-08002B2CF9AE}" pid="45" name="FSC#EDICFG@15.1700:FileRespOrgI">
    <vt:lpwstr>Ambito Assicurazione invalidità</vt:lpwstr>
  </property>
  <property fmtid="{D5CDD505-2E9C-101B-9397-08002B2CF9AE}" pid="46" name="FSC#EDICFG@15.1700:FileResponsibleSalutation">
    <vt:lpwstr/>
  </property>
  <property fmtid="{D5CDD505-2E9C-101B-9397-08002B2CF9AE}" pid="47" name="FSC#EDICFG@15.1700:SignerLeft">
    <vt:lpwstr/>
  </property>
  <property fmtid="{D5CDD505-2E9C-101B-9397-08002B2CF9AE}" pid="48" name="FSC#EDICFG@15.1700:SignerLeftFunction">
    <vt:lpwstr/>
  </property>
  <property fmtid="{D5CDD505-2E9C-101B-9397-08002B2CF9AE}" pid="49" name="FSC#EDICFG@15.1700:SignerRight">
    <vt:lpwstr/>
  </property>
  <property fmtid="{D5CDD505-2E9C-101B-9397-08002B2CF9AE}" pid="50" name="FSC#EDICFG@15.1700:SignerRightFunction">
    <vt:lpwstr/>
  </property>
  <property fmtid="{D5CDD505-2E9C-101B-9397-08002B2CF9AE}" pid="51" name="FSC#COOELAK@1.1001:Subject">
    <vt:lpwstr/>
  </property>
  <property fmtid="{D5CDD505-2E9C-101B-9397-08002B2CF9AE}" pid="52" name="FSC#COOELAK@1.1001:FileReference">
    <vt:lpwstr/>
  </property>
  <property fmtid="{D5CDD505-2E9C-101B-9397-08002B2CF9AE}" pid="53" name="FSC#COOELAK@1.1001:FileRefYear">
    <vt:lpwstr>2016</vt:lpwstr>
  </property>
  <property fmtid="{D5CDD505-2E9C-101B-9397-08002B2CF9AE}" pid="54" name="FSC#COOELAK@1.1001:FileRefOrdinal">
    <vt:lpwstr>31</vt:lpwstr>
  </property>
  <property fmtid="{D5CDD505-2E9C-101B-9397-08002B2CF9AE}" pid="55" name="FSC#COOELAK@1.1001:FileRefOU">
    <vt:lpwstr/>
  </property>
  <property fmtid="{D5CDD505-2E9C-101B-9397-08002B2CF9AE}" pid="56" name="FSC#COOELAK@1.1001:Organization">
    <vt:lpwstr/>
  </property>
  <property fmtid="{D5CDD505-2E9C-101B-9397-08002B2CF9AE}" pid="57" name="FSC#COOELAK@1.1001:Owner">
    <vt:lpwstr>Vonlanthen Adrian</vt:lpwstr>
  </property>
  <property fmtid="{D5CDD505-2E9C-101B-9397-08002B2CF9AE}" pid="58" name="FSC#COOELAK@1.1001:OwnerExtension">
    <vt:lpwstr>+41 58 462 92 31</vt:lpwstr>
  </property>
  <property fmtid="{D5CDD505-2E9C-101B-9397-08002B2CF9AE}" pid="59" name="FSC#COOELAK@1.1001:OwnerFaxExtension">
    <vt:lpwstr>+41 58 462 37 15</vt:lpwstr>
  </property>
  <property fmtid="{D5CDD505-2E9C-101B-9397-08002B2CF9AE}" pid="60" name="FSC#COOELAK@1.1001:DispatchedBy">
    <vt:lpwstr/>
  </property>
  <property fmtid="{D5CDD505-2E9C-101B-9397-08002B2CF9AE}" pid="61" name="FSC#COOELAK@1.1001:DispatchedAt">
    <vt:lpwstr/>
  </property>
  <property fmtid="{D5CDD505-2E9C-101B-9397-08002B2CF9AE}" pid="62" name="FSC#COOELAK@1.1001:ApprovedBy">
    <vt:lpwstr/>
  </property>
  <property fmtid="{D5CDD505-2E9C-101B-9397-08002B2CF9AE}" pid="63" name="FSC#COOELAK@1.1001:ApprovedAt">
    <vt:lpwstr/>
  </property>
  <property fmtid="{D5CDD505-2E9C-101B-9397-08002B2CF9AE}" pid="64" name="FSC#COOELAK@1.1001:Department">
    <vt:lpwstr>Bereich Controlling, Ressourcen, Subventionen, BSV</vt:lpwstr>
  </property>
  <property fmtid="{D5CDD505-2E9C-101B-9397-08002B2CF9AE}" pid="65" name="FSC#COOELAK@1.1001:CreatedAt">
    <vt:lpwstr>10.01.2019</vt:lpwstr>
  </property>
  <property fmtid="{D5CDD505-2E9C-101B-9397-08002B2CF9AE}" pid="66" name="FSC#COOELAK@1.1001:OU">
    <vt:lpwstr>Geschäftsfeld Invalidenversicherung, BSV</vt:lpwstr>
  </property>
  <property fmtid="{D5CDD505-2E9C-101B-9397-08002B2CF9AE}" pid="67" name="FSC#COOELAK@1.1001:Priority">
    <vt:lpwstr> ()</vt:lpwstr>
  </property>
  <property fmtid="{D5CDD505-2E9C-101B-9397-08002B2CF9AE}" pid="68" name="FSC#COOELAK@1.1001:ObjBarCode">
    <vt:lpwstr>*COO.2063.100.1.2164038*</vt:lpwstr>
  </property>
  <property fmtid="{D5CDD505-2E9C-101B-9397-08002B2CF9AE}" pid="69" name="FSC#COOELAK@1.1001:RefBarCode">
    <vt:lpwstr>*COO.2063.100.4.2164038*</vt:lpwstr>
  </property>
  <property fmtid="{D5CDD505-2E9C-101B-9397-08002B2CF9AE}" pid="70" name="FSC#COOELAK@1.1001:FileRefBarCode">
    <vt:lpwstr>*342.9-00031*</vt:lpwstr>
  </property>
  <property fmtid="{D5CDD505-2E9C-101B-9397-08002B2CF9AE}" pid="71" name="FSC#COOELAK@1.1001:ExternalRef">
    <vt:lpwstr/>
  </property>
  <property fmtid="{D5CDD505-2E9C-101B-9397-08002B2CF9AE}" pid="72" name="FSC#COOELAK@1.1001:IncomingNumber">
    <vt:lpwstr/>
  </property>
  <property fmtid="{D5CDD505-2E9C-101B-9397-08002B2CF9AE}" pid="73" name="FSC#COOELAK@1.1001:IncomingSubject">
    <vt:lpwstr/>
  </property>
  <property fmtid="{D5CDD505-2E9C-101B-9397-08002B2CF9AE}" pid="74" name="FSC#COOELAK@1.1001:ProcessResponsible">
    <vt:lpwstr/>
  </property>
  <property fmtid="{D5CDD505-2E9C-101B-9397-08002B2CF9AE}" pid="75" name="FSC#COOELAK@1.1001:ProcessResponsiblePhone">
    <vt:lpwstr/>
  </property>
  <property fmtid="{D5CDD505-2E9C-101B-9397-08002B2CF9AE}" pid="76" name="FSC#COOELAK@1.1001:ProcessResponsibleMail">
    <vt:lpwstr/>
  </property>
  <property fmtid="{D5CDD505-2E9C-101B-9397-08002B2CF9AE}" pid="77" name="FSC#COOELAK@1.1001:ProcessResponsibleFax">
    <vt:lpwstr/>
  </property>
  <property fmtid="{D5CDD505-2E9C-101B-9397-08002B2CF9AE}" pid="78" name="FSC#COOELAK@1.1001:ApproverFirstName">
    <vt:lpwstr/>
  </property>
  <property fmtid="{D5CDD505-2E9C-101B-9397-08002B2CF9AE}" pid="79" name="FSC#COOELAK@1.1001:ApproverSurName">
    <vt:lpwstr/>
  </property>
  <property fmtid="{D5CDD505-2E9C-101B-9397-08002B2CF9AE}" pid="80" name="FSC#COOELAK@1.1001:ApproverTitle">
    <vt:lpwstr/>
  </property>
  <property fmtid="{D5CDD505-2E9C-101B-9397-08002B2CF9AE}" pid="81" name="FSC#COOELAK@1.1001:ExternalDate">
    <vt:lpwstr/>
  </property>
  <property fmtid="{D5CDD505-2E9C-101B-9397-08002B2CF9AE}" pid="82" name="FSC#COOELAK@1.1001:SettlementApprovedAt">
    <vt:lpwstr/>
  </property>
  <property fmtid="{D5CDD505-2E9C-101B-9397-08002B2CF9AE}" pid="83" name="FSC#COOELAK@1.1001:BaseNumber">
    <vt:lpwstr>342.9</vt:lpwstr>
  </property>
  <property fmtid="{D5CDD505-2E9C-101B-9397-08002B2CF9AE}" pid="84" name="FSC#COOELAK@1.1001:CurrentUserRolePos">
    <vt:lpwstr>Sachbearbeiter/in</vt:lpwstr>
  </property>
  <property fmtid="{D5CDD505-2E9C-101B-9397-08002B2CF9AE}" pid="85" name="FSC#COOELAK@1.1001:CurrentUserEmail">
    <vt:lpwstr>sonja.richei@bsv.admin.ch</vt:lpwstr>
  </property>
  <property fmtid="{D5CDD505-2E9C-101B-9397-08002B2CF9AE}" pid="86" name="FSC#ELAKGOV@1.1001:PersonalSubjGender">
    <vt:lpwstr/>
  </property>
  <property fmtid="{D5CDD505-2E9C-101B-9397-08002B2CF9AE}" pid="87" name="FSC#ELAKGOV@1.1001:PersonalSubjFirstName">
    <vt:lpwstr/>
  </property>
  <property fmtid="{D5CDD505-2E9C-101B-9397-08002B2CF9AE}" pid="88" name="FSC#ELAKGOV@1.1001:PersonalSubjSurName">
    <vt:lpwstr/>
  </property>
  <property fmtid="{D5CDD505-2E9C-101B-9397-08002B2CF9AE}" pid="89" name="FSC#ELAKGOV@1.1001:PersonalSubjSalutation">
    <vt:lpwstr/>
  </property>
  <property fmtid="{D5CDD505-2E9C-101B-9397-08002B2CF9AE}" pid="90" name="FSC#ELAKGOV@1.1001:PersonalSubjAddress">
    <vt:lpwstr/>
  </property>
  <property fmtid="{D5CDD505-2E9C-101B-9397-08002B2CF9AE}" pid="91" name="FSC#ATSTATECFG@1.1001:Office">
    <vt:lpwstr/>
  </property>
  <property fmtid="{D5CDD505-2E9C-101B-9397-08002B2CF9AE}" pid="92" name="FSC#ATSTATECFG@1.1001:Agent">
    <vt:lpwstr/>
  </property>
  <property fmtid="{D5CDD505-2E9C-101B-9397-08002B2CF9AE}" pid="93" name="FSC#ATSTATECFG@1.1001:AgentPhone">
    <vt:lpwstr/>
  </property>
  <property fmtid="{D5CDD505-2E9C-101B-9397-08002B2CF9AE}" pid="94" name="FSC#ATSTATECFG@1.1001:DepartmentFax">
    <vt:lpwstr/>
  </property>
  <property fmtid="{D5CDD505-2E9C-101B-9397-08002B2CF9AE}" pid="95" name="FSC#ATSTATECFG@1.1001:DepartmentEmail">
    <vt:lpwstr>bsv.empfang@bsv.admin.ch</vt:lpwstr>
  </property>
  <property fmtid="{D5CDD505-2E9C-101B-9397-08002B2CF9AE}" pid="96" name="FSC#ATSTATECFG@1.1001:SubfileDate">
    <vt:lpwstr/>
  </property>
  <property fmtid="{D5CDD505-2E9C-101B-9397-08002B2CF9AE}" pid="97" name="FSC#ATSTATECFG@1.1001:SubfileSubject">
    <vt:lpwstr>Vorlage_Berechnungsbeispiel Subsidiarität Art. 74 IVG_2020-23_Voa</vt:lpwstr>
  </property>
  <property fmtid="{D5CDD505-2E9C-101B-9397-08002B2CF9AE}" pid="98" name="FSC#ATSTATECFG@1.1001:DepartmentZipCode">
    <vt:lpwstr>3003</vt:lpwstr>
  </property>
  <property fmtid="{D5CDD505-2E9C-101B-9397-08002B2CF9AE}" pid="99" name="FSC#ATSTATECFG@1.1001:DepartmentCountry">
    <vt:lpwstr>Schweiz</vt:lpwstr>
  </property>
  <property fmtid="{D5CDD505-2E9C-101B-9397-08002B2CF9AE}" pid="100" name="FSC#ATSTATECFG@1.1001:DepartmentCity">
    <vt:lpwstr>Bern</vt:lpwstr>
  </property>
  <property fmtid="{D5CDD505-2E9C-101B-9397-08002B2CF9AE}" pid="101" name="FSC#ATSTATECFG@1.1001:DepartmentStreet">
    <vt:lpwstr>Effingerstrasse 20</vt:lpwstr>
  </property>
  <property fmtid="{D5CDD505-2E9C-101B-9397-08002B2CF9AE}" pid="102" name="FSC#ATSTATECFG@1.1001:DepartmentDVR">
    <vt:lpwstr/>
  </property>
  <property fmtid="{D5CDD505-2E9C-101B-9397-08002B2CF9AE}" pid="103" name="FSC#ATSTATECFG@1.1001:DepartmentUID">
    <vt:lpwstr/>
  </property>
  <property fmtid="{D5CDD505-2E9C-101B-9397-08002B2CF9AE}" pid="104" name="FSC#ATSTATECFG@1.1001:SubfileReference">
    <vt:lpwstr>342.9-00031/00002/00002/00005/00007/00010</vt:lpwstr>
  </property>
  <property fmtid="{D5CDD505-2E9C-101B-9397-08002B2CF9AE}" pid="105" name="FSC#ATSTATECFG@1.1001:Clause">
    <vt:lpwstr/>
  </property>
  <property fmtid="{D5CDD505-2E9C-101B-9397-08002B2CF9AE}" pid="106" name="FSC#ATSTATECFG@1.1001:ApprovedSignature">
    <vt:lpwstr/>
  </property>
  <property fmtid="{D5CDD505-2E9C-101B-9397-08002B2CF9AE}" pid="107" name="FSC#ATSTATECFG@1.1001:BankAccount">
    <vt:lpwstr/>
  </property>
  <property fmtid="{D5CDD505-2E9C-101B-9397-08002B2CF9AE}" pid="108" name="FSC#ATSTATECFG@1.1001:BankAccountOwner">
    <vt:lpwstr/>
  </property>
  <property fmtid="{D5CDD505-2E9C-101B-9397-08002B2CF9AE}" pid="109" name="FSC#ATSTATECFG@1.1001:BankInstitute">
    <vt:lpwstr/>
  </property>
  <property fmtid="{D5CDD505-2E9C-101B-9397-08002B2CF9AE}" pid="110" name="FSC#ATSTATECFG@1.1001:BankAccountID">
    <vt:lpwstr/>
  </property>
  <property fmtid="{D5CDD505-2E9C-101B-9397-08002B2CF9AE}" pid="111" name="FSC#ATSTATECFG@1.1001:BankAccountIBAN">
    <vt:lpwstr/>
  </property>
  <property fmtid="{D5CDD505-2E9C-101B-9397-08002B2CF9AE}" pid="112" name="FSC#ATSTATECFG@1.1001:BankAccountBIC">
    <vt:lpwstr/>
  </property>
  <property fmtid="{D5CDD505-2E9C-101B-9397-08002B2CF9AE}" pid="113" name="FSC#ATSTATECFG@1.1001:BankName">
    <vt:lpwstr/>
  </property>
  <property fmtid="{D5CDD505-2E9C-101B-9397-08002B2CF9AE}" pid="114" name="FSC#COOSYSTEM@1.1:Container">
    <vt:lpwstr>COO.2063.100.1.2164038</vt:lpwstr>
  </property>
  <property fmtid="{D5CDD505-2E9C-101B-9397-08002B2CF9AE}" pid="115" name="FSC#FSCFOLIO@1.1001:docpropproject">
    <vt:lpwstr/>
  </property>
  <property fmtid="{D5CDD505-2E9C-101B-9397-08002B2CF9AE}" pid="116" name="MSIP_Label_aa112399-b73b-40c1-8af2-919b124b9d91_Enabled">
    <vt:lpwstr>true</vt:lpwstr>
  </property>
  <property fmtid="{D5CDD505-2E9C-101B-9397-08002B2CF9AE}" pid="117" name="MSIP_Label_aa112399-b73b-40c1-8af2-919b124b9d91_SetDate">
    <vt:lpwstr>2026-05-21T15:37:00Z</vt:lpwstr>
  </property>
  <property fmtid="{D5CDD505-2E9C-101B-9397-08002B2CF9AE}" pid="118" name="MSIP_Label_aa112399-b73b-40c1-8af2-919b124b9d91_Method">
    <vt:lpwstr>Privileged</vt:lpwstr>
  </property>
  <property fmtid="{D5CDD505-2E9C-101B-9397-08002B2CF9AE}" pid="119" name="MSIP_Label_aa112399-b73b-40c1-8af2-919b124b9d91_Name">
    <vt:lpwstr>L2</vt:lpwstr>
  </property>
  <property fmtid="{D5CDD505-2E9C-101B-9397-08002B2CF9AE}" pid="120" name="MSIP_Label_aa112399-b73b-40c1-8af2-919b124b9d91_SiteId">
    <vt:lpwstr>6ae27add-8276-4a38-88c1-3a9c1f973767</vt:lpwstr>
  </property>
  <property fmtid="{D5CDD505-2E9C-101B-9397-08002B2CF9AE}" pid="121" name="MSIP_Label_aa112399-b73b-40c1-8af2-919b124b9d91_ActionId">
    <vt:lpwstr>253f38e4-7919-4bed-b3b0-750522a4a0ec</vt:lpwstr>
  </property>
  <property fmtid="{D5CDD505-2E9C-101B-9397-08002B2CF9AE}" pid="122" name="MSIP_Label_aa112399-b73b-40c1-8af2-919b124b9d91_ContentBits">
    <vt:lpwstr>0</vt:lpwstr>
  </property>
  <property fmtid="{D5CDD505-2E9C-101B-9397-08002B2CF9AE}" pid="123" name="MSIP_Label_aa112399-b73b-40c1-8af2-919b124b9d91_Tag">
    <vt:lpwstr>10, 0, 1, 1</vt:lpwstr>
  </property>
  <property fmtid="{D5CDD505-2E9C-101B-9397-08002B2CF9AE}" pid="124" name="ContentTypeId">
    <vt:lpwstr>0x010100C0B0B2AB57440443AB04BAFCDACF1EF6</vt:lpwstr>
  </property>
</Properties>
</file>