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IV\SGL\Tarife Gem\SPITEX\AG Medizinische Überwachung\Workshop_Info 2.12.2019\Aufgeschaltete Dokumente\Aktualisirung 8.5.2023\"/>
    </mc:Choice>
  </mc:AlternateContent>
  <xr:revisionPtr revIDLastSave="0" documentId="8_{7624E79F-F0B1-4B7C-8BA0-91AB3898E88D}" xr6:coauthVersionLast="47" xr6:coauthVersionMax="47" xr10:uidLastSave="{00000000-0000-0000-0000-000000000000}"/>
  <bookViews>
    <workbookView xWindow="-110" yWindow="-110" windowWidth="19420" windowHeight="10420" xr2:uid="{00000000-000D-0000-FFFF-FFFF00000000}"/>
  </bookViews>
  <sheets>
    <sheet name="Evaluation des besoins" sheetId="5" r:id="rId1"/>
    <sheet name="Formulaire surveillance de long" sheetId="8" r:id="rId2"/>
    <sheet name="Prescription médicale de soins " sheetId="7" r:id="rId3"/>
  </sheets>
  <definedNames>
    <definedName name="Ausbildung">#REF!</definedName>
    <definedName name="_xlnm.Print_Area" localSheetId="2">'Prescription médicale de soins '!$A$1:$C$40</definedName>
    <definedName name="_xlnm.Print_Titles" localSheetId="0">'Evaluation des besoins'!$6:$6</definedName>
    <definedName name="Kontrollkästchen1" localSheetId="2">'Prescription médicale de soins '!#REF!</definedName>
    <definedName name="Kontrollkästchen11" localSheetId="2">'Prescription médicale de soins '!#REF!</definedName>
    <definedName name="Kontrollkästchen12" localSheetId="2">'Prescription médicale de soins '!#REF!</definedName>
    <definedName name="Kontrollkästchen2" localSheetId="2">'Prescription médicale de soins '!$B$12</definedName>
    <definedName name="Kontrollkästchen3" localSheetId="2">'Prescription médicale de soins '!$B$13</definedName>
    <definedName name="Kontrollkästchen4" localSheetId="2">'Prescription médicale de soins '!#REF!</definedName>
    <definedName name="Kontrollkästchen5" localSheetId="2">'Prescription médicale de soins '!#REF!</definedName>
    <definedName name="Kontrollkästchen6" localSheetId="2">'Prescription médicale de soins '!$C$12</definedName>
    <definedName name="Kontrollkästchen7" localSheetId="2">'Prescription médicale de soins '!$C$13</definedName>
    <definedName name="Kontrollkästchen8" localSheetId="2">'Prescription médicale de soins '!#REF!</definedName>
    <definedName name="Kontrollkästchen9" localSheetId="2">'Prescription médicale de soins '!#REF!</definedName>
    <definedName name="Text10" localSheetId="2">'Prescription médicale de soins '!#REF!</definedName>
    <definedName name="Text12" localSheetId="2">'Prescription médicale de soins '!$B$23</definedName>
    <definedName name="Text13" localSheetId="2">'Prescription médicale de soins '!$C$18</definedName>
    <definedName name="Text14" localSheetId="2">'Prescription médicale de soins '!$C$19</definedName>
    <definedName name="Text16" localSheetId="2">'Prescription médicale de soins '!#REF!</definedName>
    <definedName name="Text17" localSheetId="2">'Prescription médicale de soins '!$C$23</definedName>
    <definedName name="Text18" localSheetId="2">'Prescription médicale de soins '!#REF!</definedName>
    <definedName name="Text19" localSheetId="2">'Prescription médicale de soins '!#REF!</definedName>
    <definedName name="Text21" localSheetId="2">'Prescription médicale de soins '!#REF!</definedName>
    <definedName name="Text22" localSheetId="2">'Prescription médicale de soins '!#REF!</definedName>
    <definedName name="Text23" localSheetId="2">'Prescription médicale de soins '!#REF!</definedName>
    <definedName name="Text40" localSheetId="2">'Prescription médicale de soins '!$B$15</definedName>
    <definedName name="Text42" localSheetId="2">'Prescription médicale de soins '!#REF!</definedName>
    <definedName name="Text44" localSheetId="2">'Prescription médicale de soins '!#REF!</definedName>
    <definedName name="Text45" localSheetId="2">'Prescription médicale de soins '!$B$21</definedName>
    <definedName name="Text46" localSheetId="2">'Prescription médicale de soins '!#REF!</definedName>
    <definedName name="Text47" localSheetId="2">'Prescription médicale de soins '!#REF!</definedName>
    <definedName name="Text48" localSheetId="2">'Prescription médicale de soins '!#REF!</definedName>
    <definedName name="Text49" localSheetId="2">'Prescription médicale de soins '!$C$21</definedName>
    <definedName name="Text50" localSheetId="2">'Prescription médicale de soins '!#REF!</definedName>
    <definedName name="Text51" localSheetId="2">'Prescription médicale de soins '!#REF!</definedName>
    <definedName name="Text52" localSheetId="2">'Prescription médicale de soins '!#REF!</definedName>
    <definedName name="Text53" localSheetId="2">'Prescription médicale de soins '!#REF!</definedName>
    <definedName name="Text54" localSheetId="2">'Prescription médicale de soins '!#REF!</definedName>
    <definedName name="Text55" localSheetId="2">'Prescription médicale de soins '!#REF!</definedName>
    <definedName name="Text56" localSheetId="2">'Prescription médicale de soins '!#REF!</definedName>
    <definedName name="Text57" localSheetId="2">'Prescription médicale de soins '!#REF!</definedName>
    <definedName name="Text58" localSheetId="2">'Prescription médicale de soins '!#REF!</definedName>
    <definedName name="Text8" localSheetId="2">'Prescription médicale de soins '!$B$18</definedName>
    <definedName name="Text9" localSheetId="2">'Prescription médicale de soins '!$B$19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7" l="1"/>
  <c r="A33" i="7" l="1"/>
  <c r="A32" i="7"/>
  <c r="H89" i="5"/>
  <c r="H62" i="5"/>
  <c r="H30" i="5"/>
  <c r="C19" i="7" l="1"/>
  <c r="C20" i="7"/>
  <c r="F3" i="8" l="1"/>
  <c r="F2" i="8"/>
  <c r="F1" i="8"/>
  <c r="B9" i="7" l="1"/>
  <c r="B8" i="7"/>
  <c r="B7" i="7"/>
  <c r="C18" i="7" l="1"/>
  <c r="J67" i="5"/>
  <c r="J68" i="5"/>
  <c r="J69" i="5"/>
  <c r="J70" i="5"/>
  <c r="J71" i="5"/>
  <c r="J72" i="5"/>
  <c r="J73" i="5"/>
  <c r="J74" i="5"/>
  <c r="J75" i="5"/>
  <c r="J76" i="5"/>
  <c r="J77" i="5"/>
  <c r="J78" i="5"/>
  <c r="J79" i="5"/>
  <c r="J80" i="5"/>
  <c r="J81" i="5"/>
  <c r="J82" i="5"/>
  <c r="J83" i="5"/>
  <c r="J84" i="5"/>
  <c r="J85" i="5"/>
  <c r="J86" i="5"/>
  <c r="J87" i="5"/>
  <c r="J88" i="5"/>
  <c r="J66" i="5"/>
  <c r="J46" i="5"/>
  <c r="J47" i="5"/>
  <c r="J48" i="5"/>
  <c r="J49" i="5"/>
  <c r="J50" i="5"/>
  <c r="J51" i="5"/>
  <c r="J52" i="5"/>
  <c r="J53" i="5"/>
  <c r="J54" i="5"/>
  <c r="J55" i="5"/>
  <c r="J56" i="5"/>
  <c r="J57" i="5"/>
  <c r="J58" i="5"/>
  <c r="J59" i="5"/>
  <c r="J60" i="5"/>
  <c r="J61" i="5"/>
  <c r="J45" i="5"/>
  <c r="B25" i="7" l="1"/>
  <c r="B21" i="7"/>
  <c r="I75" i="8" l="1"/>
  <c r="I77" i="8"/>
  <c r="I79" i="8"/>
  <c r="I81" i="8"/>
  <c r="I83" i="8"/>
  <c r="I33" i="8"/>
  <c r="I35" i="8"/>
  <c r="I37" i="8"/>
  <c r="I39" i="8"/>
  <c r="I41" i="8"/>
  <c r="I43" i="8"/>
  <c r="I45" i="8"/>
  <c r="I47" i="8"/>
  <c r="I49" i="8"/>
  <c r="I51" i="8"/>
  <c r="I53" i="8"/>
  <c r="I55" i="8"/>
  <c r="I57" i="8"/>
  <c r="I59" i="8"/>
  <c r="I61" i="8"/>
  <c r="I63" i="8"/>
  <c r="I65" i="8"/>
  <c r="I67" i="8"/>
  <c r="I69" i="8"/>
  <c r="I7" i="8"/>
  <c r="I9" i="8"/>
  <c r="I11" i="8"/>
  <c r="I13" i="8"/>
  <c r="I15" i="8"/>
  <c r="I17" i="8"/>
  <c r="I19" i="8"/>
  <c r="I21" i="8"/>
  <c r="I23" i="8"/>
  <c r="I25" i="8"/>
  <c r="I27" i="8"/>
  <c r="I28" i="8"/>
  <c r="I85" i="8" l="1"/>
  <c r="J85" i="8" s="1"/>
  <c r="F85" i="8" s="1"/>
  <c r="I71" i="8"/>
  <c r="J71" i="8" s="1"/>
  <c r="F71" i="8" s="1"/>
  <c r="I29" i="8"/>
  <c r="J29" i="8" s="1"/>
  <c r="F29" i="8" s="1"/>
  <c r="G92" i="8" l="1"/>
</calcChain>
</file>

<file path=xl/sharedStrings.xml><?xml version="1.0" encoding="utf-8"?>
<sst xmlns="http://schemas.openxmlformats.org/spreadsheetml/2006/main" count="413" uniqueCount="317">
  <si>
    <t>Prescription de soins à domicile et de surveillance médicale</t>
  </si>
  <si>
    <t>Données personnelles de l’assuré</t>
  </si>
  <si>
    <t>Nom et prénom :</t>
  </si>
  <si>
    <t xml:space="preserve">Date de naissance : </t>
  </si>
  <si>
    <t>Date de dépôt de la demande :</t>
  </si>
  <si>
    <t>Adresse :</t>
  </si>
  <si>
    <r>
      <t>N</t>
    </r>
    <r>
      <rPr>
        <b/>
        <vertAlign val="superscript"/>
        <sz val="10"/>
        <color theme="1"/>
        <rFont val="Arial"/>
        <family val="2"/>
      </rPr>
      <t>o</t>
    </r>
    <r>
      <rPr>
        <b/>
        <sz val="10"/>
        <color theme="1"/>
        <rFont val="Arial"/>
        <family val="2"/>
      </rPr>
      <t> AVS :</t>
    </r>
  </si>
  <si>
    <t>Diagnostics :</t>
  </si>
  <si>
    <t>Sortie de l’hôpital :</t>
  </si>
  <si>
    <t>(Nom de l’institution) :</t>
  </si>
  <si>
    <t>(Date de la sortie) :</t>
  </si>
  <si>
    <t>Interlocuteur pour les soins pédiatriques à domicile :</t>
  </si>
  <si>
    <t>Organe d’exécution :</t>
  </si>
  <si>
    <t>Date de l’analyse des besoins :</t>
  </si>
  <si>
    <t>1. Mesures d’instruction et de conseil</t>
  </si>
  <si>
    <t>Description</t>
  </si>
  <si>
    <r>
      <rPr>
        <b/>
        <sz val="11"/>
        <color rgb="FF000000"/>
        <rFont val="Arial"/>
        <family val="2"/>
      </rPr>
      <t>1.1</t>
    </r>
    <r>
      <rPr>
        <sz val="11"/>
        <color rgb="FF000000"/>
        <rFont val="Arial"/>
        <family val="2"/>
      </rPr>
      <t xml:space="preserve"> Détermination et documentation des soins nécessaires et de l’environnement du patient (de l’assuré), et planification des mesures nécessaires (= diagnostics et objectifs des soins) en accord avec le médecin, l’assuré et d’autres services éventuellement impliqués (y c. détermination ultérieure des besoins et consultations médicales par téléphone).</t>
    </r>
  </si>
  <si>
    <t>8 heures par nouveau cas et/ou par révision</t>
  </si>
  <si>
    <r>
      <rPr>
        <b/>
        <sz val="11"/>
        <color rgb="FF000000"/>
        <rFont val="Arial"/>
        <family val="2"/>
      </rPr>
      <t>1.2</t>
    </r>
    <r>
      <rPr>
        <sz val="11"/>
        <color rgb="FF000000"/>
        <rFont val="Arial"/>
        <family val="2"/>
      </rPr>
      <t xml:space="preserve"> Conseils et instructions à l’assuré et aux personnes intervenant à titre non professionnel dans l’exécution des soins, notamment en relation avec la maladie, la prise de médicaments ou l’utilisation d’appareils médicaux.</t>
    </r>
    <r>
      <rPr>
        <sz val="11"/>
        <color rgb="FF000000"/>
        <rFont val="Arial"/>
        <family val="2"/>
      </rPr>
      <t xml:space="preserve"> </t>
    </r>
    <r>
      <rPr>
        <sz val="11"/>
        <color rgb="FF000000"/>
        <rFont val="Arial"/>
        <family val="2"/>
      </rPr>
      <t>Instructions sur les tâches de soins et réalisation des contrôles nécessaires.</t>
    </r>
    <r>
      <rPr>
        <sz val="11"/>
        <color rgb="FF000000"/>
        <rFont val="Arial"/>
        <family val="2"/>
      </rPr>
      <t xml:space="preserve"> </t>
    </r>
    <r>
      <rPr>
        <sz val="11"/>
        <color rgb="FF000000"/>
        <rFont val="Arial"/>
        <family val="2"/>
      </rPr>
      <t>Ces prestations doivent être documentées de manière détaillée.</t>
    </r>
    <r>
      <rPr>
        <sz val="11"/>
        <color rgb="FF000000"/>
        <rFont val="Arial"/>
        <family val="2"/>
      </rPr>
      <t xml:space="preserve"> </t>
    </r>
  </si>
  <si>
    <t>Depuis le début des soins à domicile, au total</t>
  </si>
  <si>
    <t>45 heures au cours des trois premiers mois</t>
  </si>
  <si>
    <t>puis</t>
  </si>
  <si>
    <t>35 heures par année</t>
  </si>
  <si>
    <r>
      <rPr>
        <b/>
        <sz val="11"/>
        <color rgb="FF000000"/>
        <rFont val="Arial"/>
        <family val="2"/>
      </rPr>
      <t>1.3</t>
    </r>
    <r>
      <rPr>
        <sz val="11"/>
        <color rgb="FF000000"/>
        <rFont val="Arial"/>
        <family val="2"/>
      </rPr>
      <t xml:space="preserve"> Mesures de coordination pour les situations de soins à la fois très complexes et très instables.</t>
    </r>
    <r>
      <rPr>
        <sz val="11"/>
        <color theme="1"/>
        <rFont val="Calibri"/>
        <family val="2"/>
      </rPr>
      <t xml:space="preserve"> </t>
    </r>
  </si>
  <si>
    <t>6 heures par semaine</t>
  </si>
  <si>
    <t>« Très complexes » signifie qu’en règle générale, plusieurs médecins spécialistes sont impliqués.</t>
  </si>
  <si>
    <t>2. Mesures d’examen et de traitement 1</t>
  </si>
  <si>
    <t>Nombre d’interventions par semaine</t>
  </si>
  <si>
    <t>Nombre de minutes par intervention</t>
  </si>
  <si>
    <t>Évaluation de l’état général (y c. prise des constantes vitales)</t>
  </si>
  <si>
    <t>10 minutes par intervention</t>
  </si>
  <si>
    <t>Prélèvement pour examen de laboratoire</t>
  </si>
  <si>
    <t>20 minutes par prélèvement (40 minutes avec CVC)</t>
  </si>
  <si>
    <t>Mesures de thérapie respiratoire (par ex. administration d’oxygène, inhalation, exercices respiratoires simples, aspiration)</t>
  </si>
  <si>
    <t>60 minutes par intervention</t>
  </si>
  <si>
    <t>Pose de sondes et/ou de cathéters, et mesures médicales qui y sont liées</t>
  </si>
  <si>
    <t>35 minutes par intervention</t>
  </si>
  <si>
    <t>Mesures médicales en cas d’alimentation entérale ou parentérale, y c. préparation et exécution</t>
  </si>
  <si>
    <t>alimentation entérale : 75 minutes par intervention
alimentation parentérale : 165 minutes par jour</t>
  </si>
  <si>
    <t>Mesures médicales en cas de dialyse péritonéale</t>
  </si>
  <si>
    <t>120 minutes par intervention</t>
  </si>
  <si>
    <t>Préparation et administration de médicaments</t>
  </si>
  <si>
    <t>par voie orale, sous-cutanée, intramusculaire, anale ou transdermale, ou par sonde</t>
  </si>
  <si>
    <t>45 minutes par intervention (jusqu’à 10 médicaments différents), au-delà, selon le temps d’intervention effectif par jour, avec motivation</t>
  </si>
  <si>
    <t>par voie intraveineuse ou courtes perfusions</t>
  </si>
  <si>
    <t>60 minutes par médicament plus 45 minutes pour chaque médicament suppl. administré par intraveineuse</t>
  </si>
  <si>
    <t>transfusions, antiviraux, cytostatiques</t>
  </si>
  <si>
    <t>2 heures par intervention</t>
  </si>
  <si>
    <t>Problèmes cutanés</t>
  </si>
  <si>
    <t>Surveillance et évaluation en cas de problèmes cutanés complexes et importants, y c. traitement médical de plaies, de cavités, soins de stomatologie, etc.</t>
  </si>
  <si>
    <t>Épidermolyse bulleuse</t>
  </si>
  <si>
    <t>Mesures médicales de balnéothérapie en cas de problèmes cutanés complexes</t>
  </si>
  <si>
    <t>30 minutes par intervention</t>
  </si>
  <si>
    <t>Mesures médicales en cas de troubles de la miction ou de la défécation</t>
  </si>
  <si>
    <t>Contrôle des symptômes et mesures médicales correspondantes dans les soins palliatifs et pour les personnes en phase terminale</t>
  </si>
  <si>
    <t>Demande par le médecin traitant en collaboration avec le personnel soignant impliqué</t>
  </si>
  <si>
    <t>TOTAL (en heures:minutes par semaine)</t>
  </si>
  <si>
    <t>3. Mesures d’examen et de traitement 2 : surveillance médicale de courte durée</t>
  </si>
  <si>
    <t xml:space="preserve">Surveillance de courte durée 
(évaluation clinique) </t>
  </si>
  <si>
    <t>SYSTÈME ORGANIQUE</t>
  </si>
  <si>
    <t>Problèmes / risques</t>
  </si>
  <si>
    <t>Pathologie ; indication médicale (sélection)</t>
  </si>
  <si>
    <t>Durée (en heures)</t>
  </si>
  <si>
    <t xml:space="preserve">RESPIRATION 
</t>
  </si>
  <si>
    <t>Risque d’arrêt respiratoire</t>
  </si>
  <si>
    <t>Troubles de la régulation respiratoire, obstruction des voies respiratoires, troubles de la diffusion, faiblesse des muscles respiratoires, problèmes de la paroi thoracique</t>
  </si>
  <si>
    <t>0,25 à 1,0 par jour</t>
  </si>
  <si>
    <t>Déficience respiratoire aiguë</t>
  </si>
  <si>
    <t>Insuffisance respiratoire</t>
  </si>
  <si>
    <t>Risque d’aspiration</t>
  </si>
  <si>
    <t xml:space="preserve">CŒUR 
</t>
  </si>
  <si>
    <t>Arrêt cardiaque</t>
  </si>
  <si>
    <t>Arythmie, hypoplasie, malformations, patient en liste d’attente pour transplantation ou opération</t>
  </si>
  <si>
    <t>0,5 à 1,5 par jour</t>
  </si>
  <si>
    <t>Insuffisance cardiaque</t>
  </si>
  <si>
    <t>Arythmie</t>
  </si>
  <si>
    <t>État hypoxique</t>
  </si>
  <si>
    <t xml:space="preserve">SYSTÈME NERVEUX CENTRAL ET PÉRIPHÉRIQUE 
</t>
  </si>
  <si>
    <t>État de mal épileptique</t>
  </si>
  <si>
    <t>Épilepsie réfractaire</t>
  </si>
  <si>
    <t>Crises de dystonie</t>
  </si>
  <si>
    <t>Forte fièvre, contractions musculaires, apnées</t>
  </si>
  <si>
    <t>Spasmes focaux en cas de parésie cérébrale</t>
  </si>
  <si>
    <t>Troubles de la conscience</t>
  </si>
  <si>
    <t>Hypertension intracrânienne, tumeur, hydrocéphalie, variations métaboliques</t>
  </si>
  <si>
    <t>Dysfonction autonome</t>
  </si>
  <si>
    <t>Troubles du système neurovégétatif, fièvre centrale, hypothermie, trouble cardio-vasculaire (tension artérielle / pouls)</t>
  </si>
  <si>
    <t>MÉTABOLISME</t>
  </si>
  <si>
    <t>Crises métaboliques (faim, vomissements, stress)</t>
  </si>
  <si>
    <t>Brusque variation, crise aiguë en lien avec : glucose (cétose), électrolytes, ammoniaque, protéines, lipides, etc.</t>
  </si>
  <si>
    <t>Crises endocrinologiques</t>
  </si>
  <si>
    <t>Crise aiguë en lien avec : glandes surrénales, thyroïde, hypophyse</t>
  </si>
  <si>
    <t>REINS</t>
  </si>
  <si>
    <t>Insuffisance rénale aiguë</t>
  </si>
  <si>
    <t>Crise en lien avec : équilibre hydrique et électrolytique</t>
  </si>
  <si>
    <t>0,5 par jour</t>
  </si>
  <si>
    <t>FOIE</t>
  </si>
  <si>
    <t>Insuffisance hépatique aiguë</t>
  </si>
  <si>
    <t>Troubles de la coagulation, coma hépatique</t>
  </si>
  <si>
    <t>SYSTÈME IMMUNITAIRE ET HÉMATOLOGIQUE</t>
  </si>
  <si>
    <t>Infection aiguë</t>
  </si>
  <si>
    <t>Septicémie, pneumonie</t>
  </si>
  <si>
    <t>Rejet aigu</t>
  </si>
  <si>
    <t>Réaction de rejet avec dysfonctionnement de l’organe</t>
  </si>
  <si>
    <t>Hémorragie aiguë</t>
  </si>
  <si>
    <t>Hémorragie potentiellement mortelle ou mettant l’organe en danger</t>
  </si>
  <si>
    <t>DIGESTION</t>
  </si>
  <si>
    <t>Reflux réfractaire grave</t>
  </si>
  <si>
    <t>Reconnaissance de la satiété aiguë (air, suc gastrique)</t>
  </si>
  <si>
    <t>0,5 par intervention, 6 fois par jour au maximum</t>
  </si>
  <si>
    <t>Intolérance alimentaire aiguë, trouble de la résorption, malabsorbtion</t>
  </si>
  <si>
    <t>Changements d’alimentation (passage partiel à l’alimentation parentérale, nutrition clinique)</t>
  </si>
  <si>
    <t>4. Mesures de surveillance médicale de longue durée</t>
  </si>
  <si>
    <t>Surveillance de longue durée</t>
  </si>
  <si>
    <t>Calcul du nombre de points pour la détermination du temps de surveillance selon l’analyse séparée des risques et des besoins, compte tenu des règles de cumul</t>
  </si>
  <si>
    <t>Formulaire « Évaluation des besoins en surveillance médicale de longue durée »</t>
  </si>
  <si>
    <t xml:space="preserve">Explications concernant le formulaire </t>
  </si>
  <si>
    <t>L’expression « par intervention » désigne une présence ininterrompue auprès de l’assuré (depuis l’arrivée chez celui-ci jusqu’au départ de son domicile). Si le traitement médical l’exige, plusieurs interventions par jour sont admises.</t>
  </si>
  <si>
    <t>Le temps nécessaire pour remplir le présent formulaire peut être facturé par les organisations de soins pédiatriques à domicile sous la rubrique « instruction/conseil ».</t>
  </si>
  <si>
    <t>Remarques (y compris motivation des heures supplémentaires (&gt;16h/jour) :</t>
  </si>
  <si>
    <t>Date, timbre et signature de l’organisation de soins pédiatriques à domicile :</t>
  </si>
  <si>
    <t xml:space="preserve">Annexes : </t>
  </si>
  <si>
    <t>- Formulaire d’enquête pour la surveillance de longue durée, lorsqu’on fait valoir le besoin d’une telle surveillance</t>
  </si>
  <si>
    <t>Médecin</t>
  </si>
  <si>
    <t>Motif</t>
  </si>
  <si>
    <t>Fréquence</t>
  </si>
  <si>
    <t>Services spécialisés</t>
  </si>
  <si>
    <t>Évaluation des besoins en surveillance médicale de longue durée</t>
  </si>
  <si>
    <t>Intensité</t>
  </si>
  <si>
    <r>
      <rPr>
        <b/>
        <sz val="11"/>
        <color theme="1"/>
        <rFont val="Arial"/>
        <family val="2"/>
      </rPr>
      <t>Bloc
1</t>
    </r>
  </si>
  <si>
    <t xml:space="preserve">Diagnostics infirmiers pertinents </t>
  </si>
  <si>
    <t>NANDA</t>
  </si>
  <si>
    <t>Pondération</t>
  </si>
  <si>
    <r>
      <rPr>
        <sz val="11"/>
        <color theme="1"/>
        <rFont val="Arial"/>
        <family val="2"/>
      </rPr>
      <t>Intensité
(cochez la réponse qui convient)</t>
    </r>
  </si>
  <si>
    <t>Total</t>
  </si>
  <si>
    <t>Total pondéré en fonction du coefficient du bloc</t>
  </si>
  <si>
    <t>faible</t>
  </si>
  <si>
    <t>moyenne</t>
  </si>
  <si>
    <t>forte</t>
  </si>
  <si>
    <t>Respiration spontanée altérée</t>
  </si>
  <si>
    <t>00033</t>
  </si>
  <si>
    <t>Domaine 4</t>
  </si>
  <si>
    <t>Mode de respiration inefficace</t>
  </si>
  <si>
    <t>00032</t>
  </si>
  <si>
    <t>Dégagement inefficace des voies respiratoires</t>
  </si>
  <si>
    <t>00031</t>
  </si>
  <si>
    <t>Domaine 11</t>
  </si>
  <si>
    <t xml:space="preserve">Échanges gazeux perturbés </t>
  </si>
  <si>
    <t>00030</t>
  </si>
  <si>
    <t>Domaine 3</t>
  </si>
  <si>
    <t>Risque de suffocation</t>
  </si>
  <si>
    <t>00036</t>
  </si>
  <si>
    <r>
      <rPr>
        <sz val="10"/>
        <color theme="1"/>
        <rFont val="Arial"/>
        <family val="2"/>
      </rPr>
      <t xml:space="preserve">Vulnérabilité à une suffocation accidentelle (manque d’air à inhaler) qui peut compromettre la santé.
</t>
    </r>
    <r>
      <rPr>
        <u/>
        <sz val="10"/>
        <color theme="1"/>
        <rFont val="Arial"/>
        <family val="2"/>
      </rPr>
      <t>Signification / conséquences :</t>
    </r>
    <r>
      <rPr>
        <sz val="10"/>
        <color theme="1"/>
        <rFont val="Arial"/>
        <family val="2"/>
      </rPr>
      <t xml:space="preserve"> blocage des voies respiratoires supérieures (au niveau du pharynx ou du larynx) avec séquelles d’hypoxie ou d’hypercapnie en cas de persistance.</t>
    </r>
    <r>
      <rPr>
        <sz val="10"/>
        <color theme="1"/>
        <rFont val="Arial"/>
        <family val="2"/>
      </rPr>
      <t xml:space="preserve"> </t>
    </r>
    <r>
      <rPr>
        <sz val="10"/>
        <color theme="1"/>
        <rFont val="Arial"/>
        <family val="2"/>
      </rPr>
      <t>Les enfants peuvent s’étouffer avec leurs propres sécrétions (</t>
    </r>
    <r>
      <rPr>
        <i/>
        <sz val="10"/>
        <color theme="1"/>
        <rFont val="Arial"/>
        <family val="2"/>
      </rPr>
      <t>pooling</t>
    </r>
    <r>
      <rPr>
        <sz val="10"/>
        <color theme="1"/>
        <rFont val="Arial"/>
        <family val="2"/>
      </rPr>
      <t>) et/ou avec de la nourriture ou des vomissements.</t>
    </r>
    <r>
      <rPr>
        <sz val="10"/>
        <color theme="1"/>
        <rFont val="Arial"/>
        <family val="2"/>
      </rPr>
      <t xml:space="preserve">
</t>
    </r>
    <r>
      <rPr>
        <u/>
        <sz val="10"/>
        <color theme="1"/>
        <rFont val="Arial"/>
        <family val="2"/>
      </rPr>
      <t>Groupes à risque :</t>
    </r>
    <r>
      <rPr>
        <sz val="10"/>
        <color theme="1"/>
        <rFont val="Arial"/>
        <family val="2"/>
      </rPr>
      <t xml:space="preserve"> </t>
    </r>
    <r>
      <rPr>
        <sz val="10"/>
        <color theme="1"/>
        <rFont val="Arial"/>
        <family val="2"/>
      </rPr>
      <t>lésions, pathologies ou malformations au niveau des voies respiratoires supérieures et/ou du palais ou du pharynx.</t>
    </r>
    <r>
      <rPr>
        <sz val="10"/>
        <color theme="1"/>
        <rFont val="Arial"/>
        <family val="2"/>
      </rPr>
      <t xml:space="preserve"> </t>
    </r>
    <r>
      <rPr>
        <sz val="10"/>
        <color theme="1"/>
        <rFont val="Arial"/>
        <family val="2"/>
      </rPr>
      <t>Altération de la fonction motrice au niveau de la bouche, du cou ou du larynx, par ex. troubles neurogènes de la déglutition.</t>
    </r>
    <r>
      <rPr>
        <sz val="10"/>
        <color theme="1"/>
        <rFont val="Arial"/>
        <family val="2"/>
      </rPr>
      <t xml:space="preserve"> </t>
    </r>
    <r>
      <rPr>
        <sz val="10"/>
        <color theme="1"/>
        <rFont val="Arial"/>
        <family val="2"/>
      </rPr>
      <t>Troubles de la déglutition combinés avec un reflux pathologique (remontée du contenu de l’estomac dans le pharynx) et/ou en cas de vomissements habituels accrus.</t>
    </r>
    <r>
      <rPr>
        <sz val="10"/>
        <color theme="1"/>
        <rFont val="Arial"/>
        <family val="2"/>
      </rPr>
      <t xml:space="preserve"> 
</t>
    </r>
  </si>
  <si>
    <t>Risque de fausse route (d’aspiration)</t>
  </si>
  <si>
    <t>00039</t>
  </si>
  <si>
    <t>Vulnérabilité à l’inhalation des sécrétions gastriques et/ou pharyngées, des solides ou des liquides dans la trachée et les bronches, qui peut compromettre la santé.</t>
  </si>
  <si>
    <t>Débit cardiaque diminué</t>
  </si>
  <si>
    <t>00029</t>
  </si>
  <si>
    <t>Volume insuffisant du sang pompé par le cœur pour répondre aux besoins métaboliques.</t>
  </si>
  <si>
    <t>Risque de déséquilibre électrolytique</t>
  </si>
  <si>
    <t>00195</t>
  </si>
  <si>
    <t>Vulnérabilité à une variation du taux d’électrolytes sériques, qui peut compromettre la santé (trouble endocrinien, dysfonctionnement de la régulation endocrinienne, dysfonctionnement rénal, vomissements).</t>
  </si>
  <si>
    <t>Domaine 2</t>
  </si>
  <si>
    <t>Risque d’hémorragie</t>
  </si>
  <si>
    <t>00206</t>
  </si>
  <si>
    <t>Vulnérabilité à une diminution du volume sanguin, qui peut compromettre la santé.</t>
  </si>
  <si>
    <t>1.10</t>
  </si>
  <si>
    <t>Risque d’infection</t>
  </si>
  <si>
    <t>00004</t>
  </si>
  <si>
    <t>Vulnérabilité à une contamination par des organismes pathogènes et leur multiplication, qui peut compromettre la santé.</t>
  </si>
  <si>
    <t>Risque de crises métaboliques et endocriniennes</t>
  </si>
  <si>
    <t>Non NANDA</t>
  </si>
  <si>
    <t>Risque de crises cérébrales et neurologiques</t>
  </si>
  <si>
    <t xml:space="preserve">État de mal épileptique : contractions musculaires, arrêt respiratoire, rhabdomyolyse
Épilepsie réfractaire : contractions musculaires, blocage de facteurs déclenchants
Crises dystoniques : Forte fièvre, contractions musculaires, apnées
Spasmes focaux en cas de parésie cérébrale arrêt respiratoire par contraction du pharynx
dysfonction autonome : troubles du système neurovégétatif, fièvre centrale, hypothermie, ralentissement cardiaque, ralentissement du pouls
</t>
  </si>
  <si>
    <t>Nombre total de points, bloc 1</t>
  </si>
  <si>
    <r>
      <rPr>
        <b/>
        <sz val="11"/>
        <color theme="1"/>
        <rFont val="Arial"/>
        <family val="2"/>
      </rPr>
      <t>Bloc
2</t>
    </r>
  </si>
  <si>
    <t>Diagnostics complémentaires enfants / adolescents</t>
  </si>
  <si>
    <t>Alimentation déficiente</t>
  </si>
  <si>
    <t>00002</t>
  </si>
  <si>
    <t>Apport nutritionnel inférieur aux besoins métaboliques.</t>
  </si>
  <si>
    <t xml:space="preserve">Risque de déficit du volume liquidien </t>
  </si>
  <si>
    <t>00028</t>
  </si>
  <si>
    <t>Vulnérabilité à une déshydratation intravasculaire, interstitielle et/ou intracellulaire, qui peut compromettre la santé.</t>
  </si>
  <si>
    <t>Excès de volume liquidien</t>
  </si>
  <si>
    <t>00026</t>
  </si>
  <si>
    <t>Augmentation de la rétention de liquide isotonique.</t>
  </si>
  <si>
    <t xml:space="preserve">Trouble de la déglutition </t>
  </si>
  <si>
    <t>00103</t>
  </si>
  <si>
    <t>Dysfonctionnement du mécanisme de déglutition associé à un déficit structurel ou fonctionnel de la bouche, du pharynx ou de l’œsophage.</t>
  </si>
  <si>
    <t xml:space="preserve">2.5. </t>
  </si>
  <si>
    <t>Mode d’alimentation inefficace chez le nouveau-né/nourrisson</t>
  </si>
  <si>
    <t>00107</t>
  </si>
  <si>
    <t>Perturbation du réflexe de succion d’un nourrisson ou difficulté à coordonner succion et déglutition, entraînant une alimentation par voie orale insuffisante pour les besoins métaboliques.</t>
  </si>
  <si>
    <t>Motilité gastro-intestinale dysfonctionnelle</t>
  </si>
  <si>
    <t>00196</t>
  </si>
  <si>
    <t>Activité péristaltique augmentée, diminuée, inefficace ou absente au sein du système gastro-intestinal.</t>
  </si>
  <si>
    <t xml:space="preserve">Risque de déséquilibre de la glycémie </t>
  </si>
  <si>
    <t>00179</t>
  </si>
  <si>
    <t>Vulnérabilité à la variation de la concentration du glucose sanguin par rapport à la limite normale, qui peut compromettre la santé.</t>
  </si>
  <si>
    <t>Nausée</t>
  </si>
  <si>
    <t>00134</t>
  </si>
  <si>
    <t>Phénomène subjectif d’une sensation désagréable dans l’arrière-gorge et dans l’estomac qui peut entraîner ou non un vomissement.</t>
  </si>
  <si>
    <t>Domaine 12</t>
  </si>
  <si>
    <t>Élimination urinaire altérée</t>
  </si>
  <si>
    <t>00016</t>
  </si>
  <si>
    <t>Perturbation de l’élimination urinaire.</t>
  </si>
  <si>
    <t>2.10</t>
  </si>
  <si>
    <t xml:space="preserve">Thermorégulation inefficace </t>
  </si>
  <si>
    <t>00008</t>
  </si>
  <si>
    <t>Fluctuations de la température corporelle entre hypothermie et hyperthermie.</t>
  </si>
  <si>
    <t>Insomnie</t>
  </si>
  <si>
    <t>00095</t>
  </si>
  <si>
    <t>Altération de la quantité et de la qualité du sommeil.</t>
  </si>
  <si>
    <t>Angoisse (agitation)</t>
  </si>
  <si>
    <t>00146</t>
  </si>
  <si>
    <t>Vague sentiment de malaise, d’inconfort ou de crainte accompagné d’une réponse du système nerveux autonome ; sa source est souvent non spécifique ou inconnue de la personne. Sentiment d’appréhension généré par l’anticipation du danger. Il s’agit d’un signal qui prévient d’un danger imminent et qui permet à l’individu de réagir face à la menace.</t>
  </si>
  <si>
    <t>Domaine 9</t>
  </si>
  <si>
    <t>Douleur aiguë</t>
  </si>
  <si>
    <t>00132</t>
  </si>
  <si>
    <t>Expérience sensorielle et émotionnelle désagréable, associée à une lésion tissulaire réelle ou potentielle, ou décrite dans des termes évoquant une telle lésion (Association internationale pour l’étude de la douleur). Le début est brusque ou lent ; l’intensité varie de légère à sévère ; l’arrêt est attendu ou prévisible.</t>
  </si>
  <si>
    <t>Douleur chronique</t>
  </si>
  <si>
    <t>00133</t>
  </si>
  <si>
    <t>Expérience sensorielle et émotionnelle désagréable, associée à une lésion tissulaire réelle ou potentielle, ou décrite dans des termes évoquant une telle lésion (Association internationale pour l’étude de la douleur). Le début est brusque ou lent ; l’intensité varie de légère à sévère ; elle est constante ou récurrente ; l’arrêt est imprévisible ; la durée est supérieure à trois mois.</t>
  </si>
  <si>
    <t xml:space="preserve">Mécanismes de protection inefficaces </t>
  </si>
  <si>
    <t>00043</t>
  </si>
  <si>
    <t>Baisse de l’aptitude à se protéger des menaces internes ou externes telles que la maladie ou les accidents.</t>
  </si>
  <si>
    <t>Domaine 1</t>
  </si>
  <si>
    <t>Automutilation</t>
  </si>
  <si>
    <t>00151</t>
  </si>
  <si>
    <t>Risque d’un acte délibéré d’automutilation afin de soulager des tensions psychiques, produisant des lésions tissulaires non mortelles.</t>
  </si>
  <si>
    <t>Désorganisation comportementale chez le nouveau-né/nourrisson</t>
  </si>
  <si>
    <t>00116</t>
  </si>
  <si>
    <t>Perturbation de l’intégration des systèmes physiologiques et du comportement neurologique chez un nouveau-né/nourrisson en réponse aux stimuli externes.</t>
  </si>
  <si>
    <t>Communication verbale altérée (de l’enfant)</t>
  </si>
  <si>
    <t>00051</t>
  </si>
  <si>
    <t>Difficulté, retard ou inaptitude à recevoir, à traiter, à transmettre et/ou à utiliser un système de symboles.</t>
  </si>
  <si>
    <t>Domaine 5</t>
  </si>
  <si>
    <t xml:space="preserve">Risque de traumatisme </t>
  </si>
  <si>
    <t>00038</t>
  </si>
  <si>
    <t>Vulnérabilité à une blessure accidentelle des tissus (par ex. plaie, brûlure, fracture)</t>
  </si>
  <si>
    <t>Nombre total de points, bloc 2</t>
  </si>
  <si>
    <r>
      <rPr>
        <b/>
        <sz val="11"/>
        <color theme="1"/>
        <rFont val="Arial"/>
        <family val="2"/>
      </rPr>
      <t>Bloc 3</t>
    </r>
  </si>
  <si>
    <t xml:space="preserve">Diagnostics infirmiers complémentaires, proches </t>
  </si>
  <si>
    <t>Communication verbale altérée (des parents)</t>
  </si>
  <si>
    <t>Assistance parentale altérée (remarque : dans la mesure où la protection de l’enfant est déjà impliquée).</t>
  </si>
  <si>
    <t>Incapacité des parents ou de leur substitut à créer, maintenir ou rétablir un environnement qui favorise au maximum le développement de l’enfant.</t>
  </si>
  <si>
    <t>Domaine 7</t>
  </si>
  <si>
    <t>Risque de surcharge pour les proches aidants</t>
  </si>
  <si>
    <t>00062</t>
  </si>
  <si>
    <t>Risque pour les proches de se sentir dépassés par leur rôle de soignant.</t>
  </si>
  <si>
    <t>Conflit de rôles pour les parents</t>
  </si>
  <si>
    <t>00064</t>
  </si>
  <si>
    <t>Situation de crise entraînant de la confusion et des contradictions dans le rôle parental.</t>
  </si>
  <si>
    <t>Risque de perturbation de l’attachement</t>
  </si>
  <si>
    <t>00058</t>
  </si>
  <si>
    <t>Vulnérabilité à une perturbation du processus interactif favorisant la création d’une relation de protection et d’éducation entre un parent ou une personne affectivement importante et l’enfant.</t>
  </si>
  <si>
    <t>Nombre total de points, bloc 3</t>
  </si>
  <si>
    <r>
      <rPr>
        <b/>
        <sz val="11"/>
        <color theme="1"/>
        <rFont val="Arial"/>
        <family val="2"/>
      </rPr>
      <t>Bloc
4</t>
    </r>
  </si>
  <si>
    <t>Contexte</t>
  </si>
  <si>
    <t>Justification</t>
  </si>
  <si>
    <t>Ressources</t>
  </si>
  <si>
    <t>Difficultés supplémentaires</t>
  </si>
  <si>
    <t>Âge de l’enfant</t>
  </si>
  <si>
    <t xml:space="preserve">Nombre total de points </t>
  </si>
  <si>
    <t>Points</t>
  </si>
  <si>
    <t>Date de naissance :</t>
  </si>
  <si>
    <t>Prescription médicale de soins à domicile</t>
  </si>
  <si>
    <t xml:space="preserve">Il s’agit d’un/e : </t>
  </si>
  <si>
    <t xml:space="preserve">3 mois </t>
  </si>
  <si>
    <t xml:space="preserve">6 mois </t>
  </si>
  <si>
    <t>     </t>
  </si>
  <si>
    <t>Prestations de soins</t>
  </si>
  <si>
    <t>Par semaine de soins</t>
  </si>
  <si>
    <t>Instruction (1.1)</t>
  </si>
  <si>
    <t>Conseil (1.2)</t>
  </si>
  <si>
    <t>Mesures de coordination (1.3)</t>
  </si>
  <si>
    <t xml:space="preserve">Examen et traitement 1 : </t>
  </si>
  <si>
    <t>Examen et traitement 2 : surveillance de courte durée</t>
  </si>
  <si>
    <t>Date, timbre et signature du médecin :</t>
  </si>
  <si>
    <t>« Coordination » signifie que des contacts directs ont lieu entre les soignants et le médecin ou le personnel paramédical afin de coordonner le traitement médical.</t>
  </si>
  <si>
    <t xml:space="preserve">« Instables » signifie que le temps nécessaire aux soins varie fréquemment et dans des proportions importantes. </t>
  </si>
  <si>
    <t>Le formulaire « Évaluation des besoins en surveillance médicale de longue durée » doit impérativement être joint lorsque l'on fait valoir le besoin d’une telle surveillance.</t>
  </si>
  <si>
    <r>
      <t xml:space="preserve">Diminution des réserves énergétiques qui rendent la personne incapable de maintenir une respiration suffisante pour assurer ses besoins vitaux.
</t>
    </r>
    <r>
      <rPr>
        <u/>
        <sz val="10"/>
        <color theme="1"/>
        <rFont val="Arial"/>
        <family val="2"/>
      </rPr>
      <t>Signification / conséquences :</t>
    </r>
    <r>
      <rPr>
        <sz val="10"/>
        <color theme="1"/>
        <rFont val="Arial"/>
        <family val="2"/>
      </rPr>
      <t xml:space="preserve"> Diminution du volume respiratoire courant, diminution de la pression partielle en oxygène (PO</t>
    </r>
    <r>
      <rPr>
        <vertAlign val="subscript"/>
        <sz val="10"/>
        <color theme="1"/>
        <rFont val="Arial"/>
        <family val="2"/>
      </rPr>
      <t>2</t>
    </r>
    <r>
      <rPr>
        <sz val="10"/>
        <color theme="1"/>
        <rFont val="Arial"/>
        <family val="2"/>
      </rPr>
      <t>) provoquant une hypoxie, augmentation de la pression partielle en dioxyde de carbone (PCO</t>
    </r>
    <r>
      <rPr>
        <vertAlign val="subscript"/>
        <sz val="10"/>
        <color theme="1"/>
        <rFont val="Arial"/>
        <family val="2"/>
      </rPr>
      <t>2</t>
    </r>
    <r>
      <rPr>
        <sz val="10"/>
        <color theme="1"/>
        <rFont val="Arial"/>
        <family val="2"/>
      </rPr>
      <t xml:space="preserve">) provoquant une hypercapnie.
Les enfants ne peuvent pas respirer suffisamment sans une thérapie PPC/assistance respiratoire.
</t>
    </r>
    <r>
      <rPr>
        <u/>
        <sz val="10"/>
        <color theme="1"/>
        <rFont val="Arial"/>
        <family val="2"/>
      </rPr>
      <t>Groupes à risque</t>
    </r>
    <r>
      <rPr>
        <sz val="10"/>
        <color theme="1"/>
        <rFont val="Arial"/>
        <family val="2"/>
      </rPr>
      <t xml:space="preserve"> : toutes les maladies physiques et/ou cognitives, ou cérébrales, qui induisent une fatigue des muscles respiratoires ou un affaiblissement du réflexe respiratoire (comme en cas d’hypoventilation centrale).
</t>
    </r>
  </si>
  <si>
    <t xml:space="preserve">Crises métaboliques (faim, vomissements, stress) : brusque variation, crise aiguë en lien avec : glucose (cétose), électrolytes, ammoniaque, protéines, lipides, etc.
crise endocrinienne : Crise aiguë en lien avec : glandes surrénales, thyroïde, hypophyse
</t>
  </si>
  <si>
    <t>Première prescription</t>
  </si>
  <si>
    <t>Renouvellement</t>
  </si>
  <si>
    <t>- Analyse des besoins et plan de soins individuel, si une demande de surveillance de longue durée est déposée</t>
  </si>
  <si>
    <r>
      <t>L’inspiration et/ou l’expiration sont insuffisantes pour maintenir une ventilation adéquate.</t>
    </r>
    <r>
      <rPr>
        <sz val="10"/>
        <color theme="1"/>
        <rFont val="Arial"/>
        <family val="2"/>
      </rPr>
      <t xml:space="preserve">
</t>
    </r>
    <r>
      <rPr>
        <u/>
        <sz val="10"/>
        <color theme="1"/>
        <rFont val="Arial"/>
        <family val="2"/>
      </rPr>
      <t>Signification / conséquences :</t>
    </r>
    <r>
      <rPr>
        <sz val="10"/>
        <color theme="1"/>
        <rFont val="Arial"/>
        <family val="2"/>
      </rPr>
      <t xml:space="preserve"> </t>
    </r>
    <r>
      <rPr>
        <sz val="10"/>
        <color theme="1"/>
        <rFont val="Arial"/>
        <family val="2"/>
      </rPr>
      <t>diminution de la pression inspiratoire, diminution de la pression expiratoire, dyspnée, bradypnée, tachypnée.</t>
    </r>
    <r>
      <rPr>
        <sz val="10"/>
        <color theme="1"/>
        <rFont val="Arial"/>
        <family val="2"/>
      </rPr>
      <t xml:space="preserve">
</t>
    </r>
    <r>
      <rPr>
        <sz val="10"/>
        <color theme="1"/>
        <rFont val="Arial"/>
        <family val="2"/>
      </rPr>
      <t>Les enfants doivent être mis sous assistance respiratoire et/ou ont besoin d’oxygénothérapie et d’autres mesures de thérapie respiratoire.</t>
    </r>
    <r>
      <rPr>
        <sz val="10"/>
        <color theme="1"/>
        <rFont val="Arial"/>
        <family val="2"/>
      </rPr>
      <t xml:space="preserve">
</t>
    </r>
    <r>
      <rPr>
        <u/>
        <sz val="10"/>
        <color theme="1"/>
        <rFont val="Arial"/>
        <family val="2"/>
      </rPr>
      <t>Groupes à risque :</t>
    </r>
    <r>
      <rPr>
        <sz val="10"/>
        <color theme="1"/>
        <rFont val="Arial"/>
        <family val="2"/>
      </rPr>
      <t xml:space="preserve"> </t>
    </r>
    <r>
      <rPr>
        <sz val="10"/>
        <color theme="1"/>
        <rFont val="Arial"/>
        <family val="2"/>
      </rPr>
      <t>déformations des voies respiratoires, de la cage thoracique (troubles musculo-squelettiques), troubles neuromusculaires ou graves lésions neurologiques (lésions cérébrales, malformations du cerveau, troubles cognitifs).</t>
    </r>
    <r>
      <rPr>
        <sz val="10"/>
        <color theme="1"/>
        <rFont val="Arial"/>
        <family val="2"/>
      </rPr>
      <t xml:space="preserve">
</t>
    </r>
  </si>
  <si>
    <r>
      <t>Incapacité de libérer les voies respiratoires des sécrétions ou des obstructions qui entravent le libre passage de l’air.</t>
    </r>
    <r>
      <rPr>
        <sz val="10"/>
        <color theme="1"/>
        <rFont val="Arial"/>
        <family val="2"/>
      </rPr>
      <t xml:space="preserve">
</t>
    </r>
    <r>
      <rPr>
        <u/>
        <sz val="10"/>
        <color theme="1"/>
        <rFont val="Arial"/>
        <family val="2"/>
      </rPr>
      <t>Signification / conséquences :</t>
    </r>
    <r>
      <rPr>
        <sz val="10"/>
        <color theme="1"/>
        <rFont val="Arial"/>
        <family val="2"/>
      </rPr>
      <t xml:space="preserve"> </t>
    </r>
    <r>
      <rPr>
        <sz val="10"/>
        <color theme="1"/>
        <rFont val="Arial"/>
        <family val="2"/>
      </rPr>
      <t>les enfants ne sont pas en mesure d’expectorer ou d’avaler eux-mêmes leurs sécrétions.</t>
    </r>
    <r>
      <rPr>
        <sz val="10"/>
        <color theme="1"/>
        <rFont val="Arial"/>
        <family val="2"/>
      </rPr>
      <t xml:space="preserve">
</t>
    </r>
    <r>
      <rPr>
        <sz val="10"/>
        <color theme="1"/>
        <rFont val="Arial"/>
        <family val="2"/>
      </rPr>
      <t>Celles-ci doivent donc être aspirées par voie orale ou nasale, et/ou de manière invasive par une canule trachéale.</t>
    </r>
    <r>
      <rPr>
        <sz val="10"/>
        <color theme="1"/>
        <rFont val="Arial"/>
        <family val="2"/>
      </rPr>
      <t xml:space="preserve">
</t>
    </r>
    <r>
      <rPr>
        <u/>
        <sz val="10"/>
        <color theme="1"/>
        <rFont val="Arial"/>
        <family val="2"/>
      </rPr>
      <t>Groupes à risque :</t>
    </r>
    <r>
      <rPr>
        <sz val="10"/>
        <color theme="1"/>
        <rFont val="Arial"/>
        <family val="2"/>
      </rPr>
      <t xml:space="preserve"> </t>
    </r>
    <r>
      <rPr>
        <sz val="10"/>
        <color theme="1"/>
        <rFont val="Arial"/>
        <family val="2"/>
      </rPr>
      <t>enfants portant une canule trachéale, enfants ayant une expectoration ou une déglutition inefficaces (par ex. en cas d’affections neuromusculaires, de troubles cognitifs), enfants ayant des sécrétions excessives ou visqueuses dans les voies respiratoires supérieures et inférieures.</t>
    </r>
    <r>
      <rPr>
        <sz val="10"/>
        <color theme="1"/>
        <rFont val="Arial"/>
        <family val="2"/>
      </rPr>
      <t xml:space="preserve">
</t>
    </r>
  </si>
  <si>
    <t>Pondération des blocs</t>
  </si>
  <si>
    <t>Durée de la décision:</t>
  </si>
  <si>
    <t>Temps en heures par durée de la décision (format hh:mm)</t>
  </si>
  <si>
    <t>TOTAL (en heures:minutes par durée de la décision)</t>
  </si>
  <si>
    <t>Contractions musculaires, arrêt respiratoire, rhabdomyolyse</t>
  </si>
  <si>
    <t>Contractions musculaires, blocage de facteurs déclenchants</t>
  </si>
  <si>
    <t>Arrêt respiratoire par contraction du pharynx</t>
  </si>
  <si>
    <t>Confirmation</t>
  </si>
  <si>
    <t>representants légaux de l'enfant</t>
  </si>
  <si>
    <t>Pour la durée de la décision</t>
  </si>
  <si>
    <r>
      <t>Excès ou manque d’oxygénation et/ou d’élimination du gaz carbonique au niveau de la membrane alvéolocapillaire.</t>
    </r>
    <r>
      <rPr>
        <sz val="10"/>
        <color theme="1"/>
        <rFont val="Arial"/>
        <family val="2"/>
      </rPr>
      <t xml:space="preserve">
</t>
    </r>
    <r>
      <rPr>
        <u/>
        <sz val="10"/>
        <color theme="1"/>
        <rFont val="Arial"/>
        <family val="2"/>
      </rPr>
      <t>Signification / conséquences :</t>
    </r>
    <r>
      <rPr>
        <sz val="10"/>
        <color theme="1"/>
        <rFont val="Arial"/>
        <family val="2"/>
      </rPr>
      <t xml:space="preserve"> </t>
    </r>
    <r>
      <rPr>
        <sz val="10"/>
        <color theme="1"/>
        <rFont val="Arial"/>
        <family val="2"/>
      </rPr>
      <t>Diminution de la pression partielle en oxygène (PO</t>
    </r>
    <r>
      <rPr>
        <vertAlign val="subscript"/>
        <sz val="10"/>
        <color theme="1"/>
        <rFont val="Arial"/>
        <family val="2"/>
      </rPr>
      <t>2</t>
    </r>
    <r>
      <rPr>
        <sz val="10"/>
        <color theme="1"/>
        <rFont val="Arial"/>
        <family val="2"/>
      </rPr>
      <t>) provoquant une hypoxie, augmentation de la pression partielle en dioxyde de carbone (PCO</t>
    </r>
    <r>
      <rPr>
        <vertAlign val="subscript"/>
        <sz val="10"/>
        <color theme="1"/>
        <rFont val="Arial"/>
        <family val="2"/>
      </rPr>
      <t>2</t>
    </r>
    <r>
      <rPr>
        <sz val="10"/>
        <color theme="1"/>
        <rFont val="Arial"/>
        <family val="2"/>
      </rPr>
      <t xml:space="preserve">) provoquant une hypercapnie.
Les enfants ont besoin d’un apport d’oxygène supplémentaire, d’inhalations, d’assistance respiratoire, etc.
</t>
    </r>
    <r>
      <rPr>
        <u/>
        <sz val="10"/>
        <color theme="1"/>
        <rFont val="Arial"/>
        <family val="2"/>
      </rPr>
      <t>Groupes à risque :</t>
    </r>
    <r>
      <rPr>
        <sz val="10"/>
        <color theme="1"/>
        <rFont val="Arial"/>
        <family val="2"/>
      </rPr>
      <t xml:space="preserve"> </t>
    </r>
    <r>
      <rPr>
        <sz val="10"/>
        <color theme="1"/>
        <rFont val="Arial"/>
        <family val="2"/>
      </rPr>
      <t>enfants présentant des altérations des petites voies respiratoires (bronchioles) ou du tissu pulmonaire avec pathologie pulmonaire chronique,</t>
    </r>
    <r>
      <rPr>
        <sz val="10"/>
        <color theme="1"/>
        <rFont val="Arial"/>
        <family val="2"/>
      </rPr>
      <t xml:space="preserve"> </t>
    </r>
    <r>
      <rPr>
        <sz val="10"/>
        <color theme="1"/>
        <rFont val="Arial"/>
        <family val="2"/>
      </rPr>
      <t>enfants présentant certaines anomalies cardiaques (shunt, hypertension pulmonaire, etc.).</t>
    </r>
  </si>
  <si>
    <r>
      <t xml:space="preserve">Details pour: </t>
    </r>
    <r>
      <rPr>
        <b/>
        <sz val="11"/>
        <color theme="1"/>
        <rFont val="Arial"/>
        <family val="2"/>
      </rPr>
      <t xml:space="preserve">1.3 Mesures de coordination
</t>
    </r>
    <r>
      <rPr>
        <sz val="11"/>
        <color theme="1"/>
        <rFont val="Arial"/>
        <family val="2"/>
      </rPr>
      <t xml:space="preserve">Sous « Fréquence », indiquer le nombre hypothétique de contacts fondé sur les mesures médicales actuelles et les valeurs empiriques du passé.
</t>
    </r>
  </si>
  <si>
    <t>Remarques</t>
  </si>
  <si>
    <t>Evaluation des besoins par les soins à domicile
(avec prescription médicale)</t>
  </si>
  <si>
    <t>Remarques du médecin :</t>
  </si>
  <si>
    <t>Demande du service de soins à domicile pour les heures de surveillance effectivement nécessaires</t>
  </si>
  <si>
    <t>Description (détaillé)</t>
  </si>
  <si>
    <t>Descritpion détaillée ou plan de soins individualisé joint</t>
  </si>
  <si>
    <t>Autre durée:</t>
  </si>
  <si>
    <t>Temps nécessaire prévisible (Format hh:mm)</t>
  </si>
  <si>
    <r>
      <rPr>
        <b/>
        <sz val="12"/>
        <color theme="1"/>
        <rFont val="Arial"/>
        <family val="2"/>
      </rPr>
      <t xml:space="preserve">Valable </t>
    </r>
    <r>
      <rPr>
        <sz val="12"/>
        <color theme="1"/>
        <rFont val="Arial"/>
        <family val="2"/>
      </rPr>
      <t>pour :</t>
    </r>
  </si>
  <si>
    <r>
      <t xml:space="preserve">Valable </t>
    </r>
    <r>
      <rPr>
        <b/>
        <sz val="12"/>
        <color theme="1"/>
        <rFont val="Arial"/>
        <family val="2"/>
      </rPr>
      <t>à partir du (date) </t>
    </r>
    <r>
      <rPr>
        <sz val="12"/>
        <color theme="1"/>
        <rFont val="Arial"/>
        <family val="2"/>
      </rPr>
      <t xml:space="preserve">: </t>
    </r>
  </si>
  <si>
    <t>Remarques du service de soins à domicile (texte repris de l'évaluation des besoins / de la surveillance)</t>
  </si>
  <si>
    <t>Le contenu de cette évaluation des besoins et de surveillance médicale a été discuté avec les</t>
  </si>
  <si>
    <t>00056</t>
  </si>
  <si>
    <t>Heures par semaine de soins</t>
  </si>
  <si>
    <t>Temps maximal pouvant être pris en charge 
(des exceptions justifiées sont possibles dans des cas particuliers)</t>
  </si>
  <si>
    <t>Version 2023.1
état au 08.05.2023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</si>
</sst>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numFmt numFmtId="165" formatCode="[hh]:mm;"/>
  </numFmts>
  <fonts count="33" x14ac:knownFonts="1">
    <font>
      <sz val="11"/>
      <color theme="1"/>
      <name val="Arial"/>
      <family val="2"/>
    </font>
    <font>
      <b/>
      <sz val="11"/>
      <color theme="1"/>
      <name val="Arial"/>
      <family val="2"/>
    </font>
    <font>
      <sz val="10"/>
      <color theme="1"/>
      <name val="Arial"/>
      <family val="2"/>
    </font>
    <font>
      <sz val="11"/>
      <color theme="1"/>
      <name val="Arial"/>
      <family val="2"/>
    </font>
    <font>
      <b/>
      <sz val="11"/>
      <name val="Arial"/>
      <family val="2"/>
    </font>
    <font>
      <b/>
      <sz val="10"/>
      <color rgb="FF000000"/>
      <name val="Arial"/>
      <family val="2"/>
    </font>
    <font>
      <b/>
      <sz val="16"/>
      <color rgb="FF000000"/>
      <name val="Arial"/>
      <family val="2"/>
    </font>
    <font>
      <b/>
      <sz val="16"/>
      <color theme="1"/>
      <name val="Arial"/>
      <family val="2"/>
    </font>
    <font>
      <sz val="11"/>
      <color theme="1"/>
      <name val="Calibri"/>
      <family val="2"/>
    </font>
    <font>
      <sz val="10"/>
      <color rgb="FF000000"/>
      <name val="Arial"/>
      <family val="2"/>
    </font>
    <font>
      <sz val="11"/>
      <color rgb="FF000000"/>
      <name val="Arial"/>
      <family val="2"/>
    </font>
    <font>
      <i/>
      <sz val="10"/>
      <color rgb="FF000000"/>
      <name val="Arial"/>
      <family val="2"/>
    </font>
    <font>
      <b/>
      <sz val="10"/>
      <color theme="1"/>
      <name val="Arial"/>
      <family val="2"/>
    </font>
    <font>
      <b/>
      <sz val="12"/>
      <color theme="1"/>
      <name val="Arial"/>
      <family val="2"/>
    </font>
    <font>
      <b/>
      <sz val="18"/>
      <color theme="1"/>
      <name val="Arial"/>
      <family val="2"/>
    </font>
    <font>
      <sz val="7"/>
      <color rgb="FF006699"/>
      <name val="Courier New"/>
      <family val="3"/>
    </font>
    <font>
      <b/>
      <sz val="11"/>
      <color rgb="FF000000"/>
      <name val="Arial"/>
      <family val="2"/>
    </font>
    <font>
      <u/>
      <sz val="11"/>
      <color rgb="FF000000"/>
      <name val="Arial"/>
      <family val="2"/>
    </font>
    <font>
      <b/>
      <sz val="14"/>
      <color theme="1"/>
      <name val="Arial"/>
      <family val="2"/>
    </font>
    <font>
      <sz val="11"/>
      <name val="Arial"/>
      <family val="2"/>
    </font>
    <font>
      <u/>
      <sz val="10"/>
      <color theme="1"/>
      <name val="Arial"/>
      <family val="2"/>
    </font>
    <font>
      <i/>
      <sz val="10"/>
      <color theme="1"/>
      <name val="Arial"/>
      <family val="2"/>
    </font>
    <font>
      <sz val="9"/>
      <color theme="1"/>
      <name val="Arial"/>
      <family val="2"/>
    </font>
    <font>
      <sz val="12"/>
      <color theme="1"/>
      <name val="Arial"/>
      <family val="2"/>
    </font>
    <font>
      <b/>
      <vertAlign val="superscript"/>
      <sz val="10"/>
      <color theme="1"/>
      <name val="Arial"/>
      <family val="2"/>
    </font>
    <font>
      <vertAlign val="subscript"/>
      <sz val="10"/>
      <color theme="1"/>
      <name val="Arial"/>
      <family val="2"/>
    </font>
    <font>
      <b/>
      <sz val="20"/>
      <color theme="1"/>
      <name val="Arial"/>
      <family val="2"/>
    </font>
    <font>
      <b/>
      <u/>
      <sz val="12"/>
      <color theme="1"/>
      <name val="Arial"/>
      <family val="2"/>
    </font>
    <font>
      <b/>
      <i/>
      <sz val="12"/>
      <color theme="1"/>
      <name val="Arial"/>
      <family val="2"/>
    </font>
    <font>
      <i/>
      <sz val="12"/>
      <name val="Arial"/>
      <family val="2"/>
    </font>
    <font>
      <i/>
      <sz val="12"/>
      <color theme="1"/>
      <name val="Arial"/>
      <family val="2"/>
    </font>
    <font>
      <b/>
      <vertAlign val="superscript"/>
      <sz val="16"/>
      <color theme="1"/>
      <name val="Arial"/>
      <family val="2"/>
    </font>
    <font>
      <vertAlign val="subscript"/>
      <sz val="18"/>
      <color theme="1"/>
      <name val="Arial"/>
      <family val="2"/>
    </font>
  </fonts>
  <fills count="14">
    <fill>
      <patternFill patternType="none"/>
    </fill>
    <fill>
      <patternFill patternType="gray125"/>
    </fill>
    <fill>
      <patternFill patternType="solid">
        <fgColor theme="0" tint="-0.14999847407452621"/>
        <bgColor indexed="64"/>
      </patternFill>
    </fill>
    <fill>
      <gradientFill degree="315">
        <stop position="0">
          <color rgb="FFFFFF00"/>
        </stop>
        <stop position="1">
          <color rgb="FFFF0000"/>
        </stop>
      </gradientFill>
    </fill>
    <fill>
      <patternFill patternType="solid">
        <fgColor theme="6" tint="0.79998168889431442"/>
        <bgColor indexed="64"/>
      </patternFill>
    </fill>
    <fill>
      <patternFill patternType="solid">
        <fgColor rgb="FFD9D9D9"/>
        <bgColor indexed="64"/>
      </patternFill>
    </fill>
    <fill>
      <patternFill patternType="solid">
        <fgColor theme="7" tint="0.79998168889431442"/>
        <bgColor indexed="64"/>
      </patternFill>
    </fill>
    <fill>
      <patternFill patternType="solid">
        <fgColor rgb="FFD0CECE"/>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5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3" fillId="3" borderId="4">
      <alignment horizontal="center" vertical="center"/>
    </xf>
  </cellStyleXfs>
  <cellXfs count="419">
    <xf numFmtId="0" fontId="0" fillId="0" borderId="0" xfId="0"/>
    <xf numFmtId="0" fontId="0" fillId="0" borderId="0" xfId="0"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7" xfId="0" applyFont="1" applyBorder="1" applyAlignment="1">
      <alignment horizontal="left" vertical="center" wrapText="1"/>
    </xf>
    <xf numFmtId="0" fontId="2" fillId="0" borderId="2" xfId="0" applyFont="1" applyBorder="1" applyAlignment="1">
      <alignment horizontal="left" vertical="center" wrapText="1"/>
    </xf>
    <xf numFmtId="0" fontId="0" fillId="0" borderId="0" xfId="0" applyFont="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42" xfId="0" applyFont="1" applyBorder="1" applyAlignment="1">
      <alignment horizontal="left" vertical="center" wrapText="1"/>
    </xf>
    <xf numFmtId="0" fontId="2" fillId="0" borderId="0" xfId="0" applyFont="1" applyBorder="1" applyAlignment="1">
      <alignment horizontal="left" vertical="center" wrapText="1"/>
    </xf>
    <xf numFmtId="0" fontId="10" fillId="0" borderId="26" xfId="0" applyFont="1" applyBorder="1" applyAlignment="1">
      <alignment vertical="center" wrapText="1"/>
    </xf>
    <xf numFmtId="0" fontId="10" fillId="0" borderId="25" xfId="0" applyFont="1" applyBorder="1" applyAlignment="1">
      <alignment vertical="center" wrapText="1"/>
    </xf>
    <xf numFmtId="0" fontId="4" fillId="0" borderId="7" xfId="0" applyFont="1" applyBorder="1" applyAlignment="1">
      <alignment horizontal="center" vertical="center"/>
    </xf>
    <xf numFmtId="0" fontId="13"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0" fillId="0" borderId="44" xfId="0" applyBorder="1"/>
    <xf numFmtId="0" fontId="1" fillId="4" borderId="44" xfId="0" applyFont="1" applyFill="1" applyBorder="1" applyAlignment="1">
      <alignment horizontal="center" vertical="center"/>
    </xf>
    <xf numFmtId="0" fontId="4" fillId="4" borderId="27" xfId="0" applyFont="1" applyFill="1" applyBorder="1" applyAlignment="1">
      <alignment horizontal="center" vertical="center"/>
    </xf>
    <xf numFmtId="0" fontId="0" fillId="4" borderId="30" xfId="0" applyFill="1" applyBorder="1" applyAlignment="1">
      <alignment horizontal="left" vertical="center" wrapText="1"/>
    </xf>
    <xf numFmtId="0" fontId="0" fillId="4" borderId="38" xfId="0" applyFill="1" applyBorder="1" applyAlignment="1">
      <alignment horizontal="left" vertical="center" wrapText="1"/>
    </xf>
    <xf numFmtId="0" fontId="1" fillId="0" borderId="44" xfId="0" applyFont="1" applyBorder="1"/>
    <xf numFmtId="0" fontId="7" fillId="0" borderId="0" xfId="0" applyFont="1" applyAlignment="1">
      <alignment vertical="center"/>
    </xf>
    <xf numFmtId="0" fontId="0" fillId="0" borderId="0" xfId="0" applyFont="1" applyAlignment="1">
      <alignment vertical="center"/>
    </xf>
    <xf numFmtId="0" fontId="1" fillId="4" borderId="44" xfId="0" applyFont="1" applyFill="1" applyBorder="1" applyAlignment="1">
      <alignment horizontal="right" vertical="center"/>
    </xf>
    <xf numFmtId="0" fontId="12" fillId="0" borderId="44" xfId="0" applyFont="1" applyBorder="1" applyAlignment="1">
      <alignment vertical="center" wrapText="1"/>
    </xf>
    <xf numFmtId="0" fontId="12" fillId="0" borderId="14" xfId="0" applyFont="1" applyBorder="1" applyAlignment="1">
      <alignment vertical="center" wrapText="1"/>
    </xf>
    <xf numFmtId="0" fontId="12" fillId="0" borderId="25" xfId="0" applyFont="1" applyBorder="1" applyAlignment="1">
      <alignment vertical="center" wrapText="1"/>
    </xf>
    <xf numFmtId="0" fontId="0" fillId="0" borderId="0" xfId="0" applyAlignment="1">
      <alignment wrapText="1"/>
    </xf>
    <xf numFmtId="0" fontId="0" fillId="4" borderId="44" xfId="0" applyFill="1" applyBorder="1" applyAlignment="1">
      <alignment horizontal="center"/>
    </xf>
    <xf numFmtId="0" fontId="12" fillId="0" borderId="28" xfId="0" applyFont="1" applyBorder="1" applyAlignment="1">
      <alignment horizontal="right" vertical="center" wrapText="1"/>
    </xf>
    <xf numFmtId="0" fontId="12" fillId="0" borderId="27" xfId="0" applyFont="1" applyBorder="1" applyAlignment="1">
      <alignment horizontal="right" vertical="center" wrapText="1"/>
    </xf>
    <xf numFmtId="0" fontId="0" fillId="0" borderId="26" xfId="0" applyBorder="1"/>
    <xf numFmtId="0" fontId="12" fillId="0" borderId="26" xfId="0" applyFont="1" applyBorder="1" applyAlignment="1">
      <alignment vertical="center"/>
    </xf>
    <xf numFmtId="0" fontId="1" fillId="11" borderId="44" xfId="0" applyFont="1" applyFill="1" applyBorder="1" applyAlignment="1">
      <alignment wrapText="1"/>
    </xf>
    <xf numFmtId="0" fontId="0" fillId="11" borderId="44" xfId="0" applyFill="1" applyBorder="1"/>
    <xf numFmtId="0" fontId="0" fillId="8" borderId="27" xfId="0" applyFill="1" applyBorder="1"/>
    <xf numFmtId="0" fontId="0" fillId="8" borderId="29" xfId="0" applyFill="1" applyBorder="1"/>
    <xf numFmtId="0" fontId="1" fillId="11" borderId="44" xfId="0" applyFont="1" applyFill="1" applyBorder="1" applyAlignment="1">
      <alignment horizontal="center" vertical="center" wrapText="1"/>
    </xf>
    <xf numFmtId="0" fontId="12" fillId="0" borderId="0" xfId="0" applyFont="1" applyFill="1" applyBorder="1" applyAlignment="1">
      <alignment horizontal="center" vertical="top" wrapText="1"/>
    </xf>
    <xf numFmtId="0" fontId="4" fillId="0" borderId="0" xfId="0" applyFont="1" applyBorder="1" applyAlignment="1">
      <alignment horizontal="center" vertical="center"/>
    </xf>
    <xf numFmtId="0" fontId="0" fillId="0" borderId="0" xfId="0"/>
    <xf numFmtId="0" fontId="12" fillId="12" borderId="44" xfId="0" applyFont="1" applyFill="1" applyBorder="1" applyAlignment="1">
      <alignment vertical="center" wrapText="1"/>
    </xf>
    <xf numFmtId="0" fontId="12" fillId="12" borderId="44" xfId="0" applyFont="1" applyFill="1" applyBorder="1" applyAlignment="1">
      <alignment horizontal="right"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9" fillId="13" borderId="12" xfId="0" applyFont="1" applyFill="1" applyBorder="1" applyAlignment="1" applyProtection="1">
      <alignment horizontal="center" vertical="center" wrapText="1"/>
      <protection locked="0"/>
    </xf>
    <xf numFmtId="0" fontId="1" fillId="4" borderId="27" xfId="0" applyFont="1" applyFill="1" applyBorder="1" applyAlignment="1">
      <alignment horizontal="right" vertical="center"/>
    </xf>
    <xf numFmtId="0" fontId="0" fillId="0" borderId="28" xfId="0" applyFill="1" applyBorder="1" applyAlignment="1">
      <alignment horizontal="center" vertical="center"/>
    </xf>
    <xf numFmtId="0" fontId="1" fillId="0" borderId="28" xfId="0" applyFont="1" applyFill="1" applyBorder="1" applyAlignment="1">
      <alignment horizontal="right" vertical="center"/>
    </xf>
    <xf numFmtId="0" fontId="0" fillId="0" borderId="28" xfId="0" applyFill="1" applyBorder="1" applyAlignment="1">
      <alignment horizontal="left" vertical="top"/>
    </xf>
    <xf numFmtId="0" fontId="0" fillId="0" borderId="0" xfId="0" applyFill="1" applyBorder="1" applyAlignment="1">
      <alignment horizontal="left" vertical="top"/>
    </xf>
    <xf numFmtId="0" fontId="1" fillId="0" borderId="28" xfId="0" applyFont="1" applyFill="1" applyBorder="1" applyAlignment="1">
      <alignment horizontal="left" vertical="top"/>
    </xf>
    <xf numFmtId="0" fontId="1" fillId="4" borderId="44" xfId="0" applyFont="1" applyFill="1" applyBorder="1" applyAlignment="1">
      <alignment horizontal="left" vertical="center"/>
    </xf>
    <xf numFmtId="0" fontId="13" fillId="0" borderId="0" xfId="0" applyFont="1"/>
    <xf numFmtId="0" fontId="1" fillId="0" borderId="0" xfId="0" applyFont="1"/>
    <xf numFmtId="0" fontId="1" fillId="11" borderId="44" xfId="0" applyFont="1" applyFill="1" applyBorder="1" applyAlignment="1">
      <alignment vertical="center" wrapText="1"/>
    </xf>
    <xf numFmtId="0" fontId="0" fillId="0" borderId="0" xfId="0" quotePrefix="1" applyFont="1" applyAlignment="1">
      <alignment vertical="center"/>
    </xf>
    <xf numFmtId="0" fontId="27" fillId="0" borderId="5" xfId="0" applyFont="1" applyBorder="1"/>
    <xf numFmtId="0" fontId="0" fillId="0" borderId="18" xfId="0" applyFont="1" applyBorder="1"/>
    <xf numFmtId="0" fontId="0" fillId="0" borderId="56" xfId="0" applyFont="1" applyBorder="1"/>
    <xf numFmtId="0" fontId="1" fillId="0" borderId="20" xfId="0" applyFont="1" applyBorder="1"/>
    <xf numFmtId="0" fontId="13" fillId="0" borderId="0" xfId="0" applyFont="1" applyBorder="1"/>
    <xf numFmtId="0" fontId="13" fillId="0" borderId="57" xfId="0" applyFont="1" applyBorder="1"/>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 fillId="0" borderId="26" xfId="0" applyFont="1" applyFill="1" applyBorder="1" applyAlignment="1">
      <alignment horizontal="right" vertical="center"/>
    </xf>
    <xf numFmtId="0" fontId="0" fillId="0" borderId="26" xfId="0" applyFill="1" applyBorder="1"/>
    <xf numFmtId="0" fontId="0" fillId="0" borderId="0" xfId="0" applyFont="1" applyAlignment="1">
      <alignment horizontal="left"/>
    </xf>
    <xf numFmtId="164" fontId="0" fillId="13" borderId="44" xfId="0" applyNumberFormat="1" applyFill="1" applyBorder="1" applyAlignment="1" applyProtection="1">
      <alignment horizontal="center" vertical="center" wrapText="1"/>
      <protection locked="0"/>
    </xf>
    <xf numFmtId="164" fontId="1" fillId="4" borderId="44" xfId="0" applyNumberFormat="1" applyFont="1" applyFill="1" applyBorder="1" applyAlignment="1">
      <alignment horizontal="center" vertical="center"/>
    </xf>
    <xf numFmtId="2" fontId="0" fillId="13" borderId="44" xfId="0" applyNumberFormat="1" applyFill="1" applyBorder="1" applyProtection="1">
      <protection locked="0"/>
    </xf>
    <xf numFmtId="0" fontId="23" fillId="13" borderId="25" xfId="0" applyFont="1" applyFill="1" applyBorder="1" applyAlignment="1" applyProtection="1">
      <alignment horizontal="right" vertical="center" indent="1"/>
      <protection locked="0"/>
    </xf>
    <xf numFmtId="0" fontId="29" fillId="13" borderId="44" xfId="0" applyFont="1" applyFill="1" applyBorder="1" applyAlignment="1" applyProtection="1">
      <alignment horizontal="left" vertical="center" indent="1"/>
      <protection locked="0"/>
    </xf>
    <xf numFmtId="0" fontId="0" fillId="4" borderId="27" xfId="0" applyFill="1" applyBorder="1" applyAlignment="1">
      <alignment horizontal="center" vertical="center"/>
    </xf>
    <xf numFmtId="1" fontId="0" fillId="13" borderId="44" xfId="0" applyNumberFormat="1" applyFill="1" applyBorder="1" applyAlignment="1" applyProtection="1">
      <alignment horizontal="left" vertical="top"/>
      <protection locked="0"/>
    </xf>
    <xf numFmtId="1" fontId="0" fillId="13" borderId="44" xfId="0" applyNumberFormat="1" applyFill="1" applyBorder="1" applyAlignment="1" applyProtection="1">
      <alignment horizontal="left" vertical="top" wrapText="1"/>
      <protection locked="0"/>
    </xf>
    <xf numFmtId="0" fontId="0" fillId="13" borderId="44" xfId="0" applyFill="1" applyBorder="1" applyAlignment="1" applyProtection="1">
      <alignment horizontal="center" vertical="center"/>
      <protection locked="0"/>
    </xf>
    <xf numFmtId="14" fontId="12" fillId="13" borderId="28" xfId="0" applyNumberFormat="1" applyFont="1" applyFill="1" applyBorder="1" applyAlignment="1" applyProtection="1">
      <alignment vertical="center" wrapText="1"/>
      <protection locked="0"/>
    </xf>
    <xf numFmtId="14" fontId="12" fillId="13" borderId="29" xfId="0" applyNumberFormat="1" applyFont="1" applyFill="1" applyBorder="1" applyAlignment="1" applyProtection="1">
      <alignment vertical="center" wrapText="1"/>
      <protection locked="0"/>
    </xf>
    <xf numFmtId="0" fontId="12" fillId="13" borderId="29" xfId="0" applyFont="1" applyFill="1" applyBorder="1" applyAlignment="1" applyProtection="1">
      <alignment horizontal="left" vertical="top" wrapText="1"/>
      <protection locked="0"/>
    </xf>
    <xf numFmtId="0" fontId="0" fillId="13" borderId="44" xfId="0" applyFill="1" applyBorder="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0" fontId="0" fillId="13" borderId="17" xfId="0" applyFill="1" applyBorder="1" applyAlignment="1" applyProtection="1">
      <alignment wrapText="1"/>
      <protection locked="0"/>
    </xf>
    <xf numFmtId="0" fontId="0" fillId="13" borderId="14" xfId="0" applyFill="1" applyBorder="1" applyAlignment="1" applyProtection="1">
      <alignment wrapText="1"/>
      <protection locked="0"/>
    </xf>
    <xf numFmtId="0" fontId="0" fillId="13" borderId="44" xfId="0" applyFill="1" applyBorder="1" applyAlignment="1" applyProtection="1">
      <alignment wrapText="1"/>
      <protection locked="0"/>
    </xf>
    <xf numFmtId="0" fontId="2" fillId="12" borderId="0" xfId="0" applyFont="1" applyFill="1" applyProtection="1"/>
    <xf numFmtId="0" fontId="0" fillId="6" borderId="0" xfId="0" applyFill="1" applyAlignment="1" applyProtection="1">
      <alignment horizontal="center" vertical="center"/>
    </xf>
    <xf numFmtId="0" fontId="0" fillId="6" borderId="0" xfId="0" applyFill="1" applyProtection="1"/>
    <xf numFmtId="0" fontId="0" fillId="0" borderId="0" xfId="0" applyProtection="1"/>
    <xf numFmtId="0" fontId="1" fillId="0" borderId="0" xfId="0" applyFont="1" applyAlignment="1" applyProtection="1">
      <alignment horizontal="center" vertical="center"/>
    </xf>
    <xf numFmtId="49" fontId="0" fillId="0" borderId="0" xfId="0" applyNumberFormat="1" applyAlignment="1" applyProtection="1">
      <alignment horizontal="center"/>
    </xf>
    <xf numFmtId="0" fontId="0" fillId="0" borderId="0" xfId="0" applyAlignment="1" applyProtection="1">
      <alignment horizontal="center" vertical="center"/>
    </xf>
    <xf numFmtId="0" fontId="1" fillId="5" borderId="44" xfId="0" applyFont="1" applyFill="1" applyBorder="1" applyAlignment="1" applyProtection="1">
      <alignment horizontal="center" vertical="center" wrapText="1"/>
    </xf>
    <xf numFmtId="0" fontId="1" fillId="5" borderId="29" xfId="0" applyFont="1" applyFill="1" applyBorder="1" applyAlignment="1" applyProtection="1">
      <alignment vertical="center" wrapText="1"/>
    </xf>
    <xf numFmtId="49" fontId="3" fillId="5" borderId="29" xfId="0" applyNumberFormat="1" applyFont="1" applyFill="1" applyBorder="1" applyAlignment="1" applyProtection="1">
      <alignment horizontal="center" vertical="center" wrapText="1"/>
    </xf>
    <xf numFmtId="0" fontId="3" fillId="5" borderId="29" xfId="0" applyFont="1" applyFill="1" applyBorder="1" applyAlignment="1" applyProtection="1">
      <alignment horizontal="center" vertical="center" wrapText="1"/>
    </xf>
    <xf numFmtId="0" fontId="3" fillId="5" borderId="29" xfId="0" applyFont="1" applyFill="1" applyBorder="1" applyAlignment="1" applyProtection="1">
      <alignment vertical="center" wrapText="1"/>
    </xf>
    <xf numFmtId="0" fontId="0" fillId="0" borderId="25" xfId="0" applyBorder="1" applyAlignment="1" applyProtection="1">
      <alignment horizontal="center"/>
    </xf>
    <xf numFmtId="0" fontId="0" fillId="6" borderId="26" xfId="0" applyFill="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1" fillId="5" borderId="11" xfId="0" applyFont="1" applyFill="1" applyBorder="1" applyAlignment="1" applyProtection="1">
      <alignment vertical="center" wrapText="1"/>
    </xf>
    <xf numFmtId="49" fontId="3" fillId="5" borderId="44" xfId="0" applyNumberFormat="1"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11" xfId="0" applyFont="1" applyFill="1" applyBorder="1" applyAlignment="1" applyProtection="1">
      <alignment vertical="center" wrapText="1"/>
    </xf>
    <xf numFmtId="0" fontId="0" fillId="5" borderId="11" xfId="0" applyFont="1" applyFill="1" applyBorder="1" applyAlignment="1" applyProtection="1">
      <alignment horizontal="center" vertical="center" wrapText="1"/>
    </xf>
    <xf numFmtId="0" fontId="0" fillId="2" borderId="44" xfId="0" applyFill="1" applyBorder="1" applyAlignment="1" applyProtection="1">
      <alignment horizontal="center" vertical="center"/>
    </xf>
    <xf numFmtId="0" fontId="0" fillId="0" borderId="0" xfId="0" applyFill="1" applyAlignment="1" applyProtection="1">
      <alignment horizontal="center"/>
    </xf>
    <xf numFmtId="49" fontId="2" fillId="0" borderId="16"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0" fontId="15" fillId="0" borderId="0" xfId="0" applyFont="1" applyProtection="1"/>
    <xf numFmtId="0" fontId="9" fillId="0" borderId="14" xfId="0" applyFont="1" applyBorder="1" applyAlignment="1" applyProtection="1">
      <alignment horizontal="center" vertical="center" wrapText="1"/>
    </xf>
    <xf numFmtId="0" fontId="9" fillId="0" borderId="12" xfId="0" applyFont="1" applyBorder="1" applyAlignment="1" applyProtection="1">
      <alignment vertical="center" wrapText="1"/>
    </xf>
    <xf numFmtId="0" fontId="2" fillId="0" borderId="12" xfId="0" applyFont="1" applyBorder="1" applyAlignment="1" applyProtection="1">
      <alignment horizontal="center" vertical="center" wrapText="1"/>
    </xf>
    <xf numFmtId="0" fontId="0" fillId="0" borderId="0" xfId="0" applyAlignment="1" applyProtection="1">
      <alignment horizontal="center"/>
    </xf>
    <xf numFmtId="0" fontId="12" fillId="6" borderId="27" xfId="0" applyFont="1" applyFill="1" applyBorder="1" applyAlignment="1" applyProtection="1">
      <alignment horizontal="right" vertical="center" wrapText="1"/>
    </xf>
    <xf numFmtId="0" fontId="1" fillId="0" borderId="25" xfId="0" applyFont="1" applyBorder="1" applyAlignment="1" applyProtection="1">
      <alignment horizontal="center"/>
    </xf>
    <xf numFmtId="0" fontId="1" fillId="6" borderId="44" xfId="0" applyFont="1" applyFill="1" applyBorder="1" applyAlignment="1" applyProtection="1">
      <alignment horizontal="center" vertical="center"/>
    </xf>
    <xf numFmtId="0" fontId="0" fillId="0" borderId="9" xfId="0" applyBorder="1" applyAlignment="1" applyProtection="1"/>
    <xf numFmtId="0" fontId="0" fillId="0" borderId="15" xfId="0" applyBorder="1" applyAlignment="1" applyProtection="1"/>
    <xf numFmtId="0" fontId="0" fillId="0" borderId="0" xfId="0" applyAlignment="1" applyProtection="1"/>
    <xf numFmtId="0" fontId="0" fillId="0" borderId="28" xfId="0" applyBorder="1" applyAlignment="1" applyProtection="1">
      <alignment horizontal="center"/>
    </xf>
    <xf numFmtId="0" fontId="0" fillId="0" borderId="28" xfId="0" applyBorder="1" applyProtection="1"/>
    <xf numFmtId="0" fontId="1" fillId="5" borderId="14" xfId="0" applyFont="1" applyFill="1" applyBorder="1" applyAlignment="1" applyProtection="1">
      <alignment horizontal="center" vertical="center" wrapText="1"/>
    </xf>
    <xf numFmtId="0" fontId="1" fillId="5" borderId="12" xfId="0" applyFont="1" applyFill="1" applyBorder="1" applyAlignment="1" applyProtection="1">
      <alignment vertical="center" wrapText="1"/>
    </xf>
    <xf numFmtId="0" fontId="2" fillId="0" borderId="53"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vertical="center" wrapText="1"/>
    </xf>
    <xf numFmtId="0" fontId="2" fillId="0" borderId="54" xfId="0" applyFont="1" applyFill="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2" fillId="0" borderId="29" xfId="0" applyFont="1" applyBorder="1" applyAlignment="1" applyProtection="1">
      <alignment vertical="center" wrapText="1"/>
    </xf>
    <xf numFmtId="0" fontId="0" fillId="0" borderId="28" xfId="0" applyFill="1" applyBorder="1" applyAlignment="1" applyProtection="1">
      <alignment horizontal="center" vertical="center"/>
    </xf>
    <xf numFmtId="0" fontId="7" fillId="9" borderId="44" xfId="0"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Fill="1" applyBorder="1" applyProtection="1"/>
    <xf numFmtId="0" fontId="2" fillId="0" borderId="0" xfId="0" applyFont="1" applyAlignment="1" applyProtection="1">
      <alignment horizontal="center" vertical="center"/>
    </xf>
    <xf numFmtId="0" fontId="0" fillId="0" borderId="0" xfId="0" applyBorder="1" applyProtection="1"/>
    <xf numFmtId="0" fontId="18" fillId="0" borderId="27" xfId="0" applyFont="1" applyBorder="1" applyAlignment="1" applyProtection="1">
      <alignment horizontal="left" vertical="center"/>
    </xf>
    <xf numFmtId="49" fontId="0" fillId="0" borderId="28" xfId="0" applyNumberFormat="1" applyBorder="1" applyAlignment="1" applyProtection="1">
      <alignment horizontal="center"/>
    </xf>
    <xf numFmtId="0" fontId="0" fillId="0" borderId="28" xfId="0" applyBorder="1" applyAlignment="1" applyProtection="1">
      <alignment horizontal="center" vertical="center"/>
    </xf>
    <xf numFmtId="0" fontId="23" fillId="13" borderId="27" xfId="0" applyFont="1" applyFill="1" applyBorder="1" applyAlignment="1" applyProtection="1">
      <alignment horizontal="left" vertical="center" wrapText="1" indent="1"/>
      <protection locked="0"/>
    </xf>
    <xf numFmtId="0" fontId="23" fillId="13" borderId="29" xfId="0" applyFont="1" applyFill="1" applyBorder="1" applyAlignment="1" applyProtection="1">
      <alignment horizontal="left" vertical="center"/>
      <protection locked="0"/>
    </xf>
    <xf numFmtId="0" fontId="23" fillId="13" borderId="9" xfId="0" applyFont="1" applyFill="1" applyBorder="1" applyAlignment="1" applyProtection="1">
      <alignment horizontal="left" vertical="center" indent="1"/>
      <protection locked="0"/>
    </xf>
    <xf numFmtId="0" fontId="23" fillId="13" borderId="11" xfId="0" applyFont="1" applyFill="1" applyBorder="1" applyAlignment="1" applyProtection="1">
      <alignment horizontal="left" vertical="center" indent="1"/>
      <protection locked="0"/>
    </xf>
    <xf numFmtId="0" fontId="1" fillId="12" borderId="0" xfId="0" applyFont="1" applyFill="1" applyProtection="1"/>
    <xf numFmtId="0" fontId="2" fillId="0" borderId="0" xfId="0" applyFont="1" applyFill="1" applyProtection="1"/>
    <xf numFmtId="14" fontId="2" fillId="0" borderId="0" xfId="0" applyNumberFormat="1" applyFont="1" applyFill="1" applyAlignment="1" applyProtection="1">
      <alignment horizontal="left"/>
    </xf>
    <xf numFmtId="0" fontId="2" fillId="0" borderId="0" xfId="0" applyFont="1" applyFill="1" applyAlignment="1" applyProtection="1">
      <alignment horizontal="left"/>
    </xf>
    <xf numFmtId="0" fontId="18" fillId="0" borderId="0" xfId="0" applyFont="1" applyAlignment="1" applyProtection="1">
      <alignment vertical="center"/>
    </xf>
    <xf numFmtId="0" fontId="0" fillId="0" borderId="0" xfId="0" applyFont="1" applyProtection="1"/>
    <xf numFmtId="0" fontId="23" fillId="0" borderId="0" xfId="0" applyFont="1" applyAlignment="1" applyProtection="1">
      <alignment vertical="center"/>
    </xf>
    <xf numFmtId="0" fontId="28" fillId="0" borderId="1" xfId="0" applyFont="1" applyBorder="1" applyAlignment="1" applyProtection="1">
      <alignment vertical="center" wrapText="1"/>
    </xf>
    <xf numFmtId="0" fontId="23" fillId="0" borderId="1" xfId="0" applyFont="1" applyBorder="1" applyAlignment="1" applyProtection="1">
      <alignment vertical="center" wrapText="1"/>
    </xf>
    <xf numFmtId="0" fontId="31" fillId="0" borderId="45" xfId="0" applyFont="1" applyBorder="1" applyAlignment="1" applyProtection="1">
      <alignment horizontal="center" vertical="center" wrapText="1"/>
    </xf>
    <xf numFmtId="0" fontId="31" fillId="0" borderId="48" xfId="0" applyFont="1" applyBorder="1" applyAlignment="1" applyProtection="1">
      <alignment horizontal="center" vertical="center" wrapText="1"/>
    </xf>
    <xf numFmtId="0" fontId="13" fillId="0" borderId="1" xfId="0" applyFont="1" applyBorder="1" applyAlignment="1" applyProtection="1">
      <alignment vertical="center" wrapText="1"/>
    </xf>
    <xf numFmtId="0" fontId="23" fillId="10" borderId="7" xfId="0" applyFont="1" applyFill="1" applyBorder="1" applyAlignment="1" applyProtection="1">
      <alignment horizontal="right" vertical="center" wrapText="1"/>
    </xf>
    <xf numFmtId="164" fontId="23" fillId="0" borderId="52" xfId="0" applyNumberFormat="1" applyFont="1" applyFill="1" applyBorder="1" applyAlignment="1" applyProtection="1">
      <alignment horizontal="center" vertical="center" wrapText="1"/>
    </xf>
    <xf numFmtId="164" fontId="23" fillId="0" borderId="14" xfId="0" applyNumberFormat="1" applyFont="1" applyFill="1" applyBorder="1" applyAlignment="1" applyProtection="1">
      <alignment horizontal="center" vertical="center" wrapText="1"/>
    </xf>
    <xf numFmtId="0" fontId="22" fillId="0" borderId="0" xfId="0" applyFont="1" applyAlignment="1" applyProtection="1">
      <alignment vertical="center"/>
    </xf>
    <xf numFmtId="0" fontId="13" fillId="0" borderId="1" xfId="0" applyFont="1" applyBorder="1" applyAlignment="1" applyProtection="1">
      <alignment vertical="center"/>
    </xf>
    <xf numFmtId="0" fontId="23" fillId="0" borderId="46" xfId="0" applyNumberFormat="1" applyFont="1" applyFill="1" applyBorder="1" applyAlignment="1" applyProtection="1">
      <alignment horizontal="center" vertical="center"/>
    </xf>
    <xf numFmtId="0" fontId="23" fillId="10" borderId="47" xfId="0" applyFont="1" applyFill="1" applyBorder="1" applyProtection="1"/>
    <xf numFmtId="0" fontId="23" fillId="0" borderId="0" xfId="0" applyFont="1" applyAlignment="1" applyProtection="1">
      <alignment horizontal="left" vertical="center" indent="15"/>
    </xf>
    <xf numFmtId="0" fontId="23" fillId="0" borderId="0" xfId="0" applyFont="1" applyProtection="1"/>
    <xf numFmtId="0" fontId="23" fillId="13" borderId="9" xfId="0" applyFont="1" applyFill="1" applyBorder="1" applyAlignment="1" applyProtection="1">
      <alignment horizontal="left" vertical="top"/>
      <protection locked="0"/>
    </xf>
    <xf numFmtId="0" fontId="23" fillId="13" borderId="10" xfId="0" applyFont="1" applyFill="1" applyBorder="1" applyAlignment="1" applyProtection="1">
      <alignment horizontal="left" vertical="top"/>
      <protection locked="0"/>
    </xf>
    <xf numFmtId="0" fontId="23" fillId="13" borderId="11" xfId="0" applyFont="1" applyFill="1" applyBorder="1" applyAlignment="1" applyProtection="1">
      <alignment horizontal="left" vertical="top"/>
      <protection locked="0"/>
    </xf>
    <xf numFmtId="0" fontId="23" fillId="13" borderId="15" xfId="0" applyFont="1" applyFill="1" applyBorder="1" applyAlignment="1" applyProtection="1">
      <alignment horizontal="left" vertical="top"/>
      <protection locked="0"/>
    </xf>
    <xf numFmtId="0" fontId="23" fillId="13" borderId="0" xfId="0" applyFont="1" applyFill="1" applyBorder="1" applyAlignment="1" applyProtection="1">
      <alignment horizontal="left" vertical="top"/>
      <protection locked="0"/>
    </xf>
    <xf numFmtId="0" fontId="23" fillId="13" borderId="16" xfId="0" applyFont="1" applyFill="1" applyBorder="1" applyAlignment="1" applyProtection="1">
      <alignment horizontal="left" vertical="top"/>
      <protection locked="0"/>
    </xf>
    <xf numFmtId="0" fontId="23" fillId="13" borderId="25" xfId="0" applyFont="1" applyFill="1" applyBorder="1" applyAlignment="1" applyProtection="1">
      <alignment horizontal="left" vertical="top"/>
      <protection locked="0"/>
    </xf>
    <xf numFmtId="0" fontId="23" fillId="13" borderId="26" xfId="0" applyFont="1" applyFill="1" applyBorder="1" applyAlignment="1" applyProtection="1">
      <alignment horizontal="left" vertical="top"/>
      <protection locked="0"/>
    </xf>
    <xf numFmtId="0" fontId="23" fillId="13" borderId="12" xfId="0" applyFont="1" applyFill="1" applyBorder="1" applyAlignment="1" applyProtection="1">
      <alignment horizontal="left" vertical="top"/>
      <protection locked="0"/>
    </xf>
    <xf numFmtId="0" fontId="0" fillId="0" borderId="0" xfId="0" applyFont="1" applyAlignment="1" applyProtection="1">
      <alignment vertical="center" wrapText="1"/>
      <protection locked="0"/>
    </xf>
    <xf numFmtId="0" fontId="0" fillId="0" borderId="0" xfId="0" applyFont="1" applyAlignment="1" applyProtection="1">
      <alignment wrapText="1"/>
      <protection locked="0"/>
    </xf>
    <xf numFmtId="0" fontId="1" fillId="0" borderId="20" xfId="0" applyFont="1" applyBorder="1" applyAlignment="1" applyProtection="1">
      <alignment wrapText="1"/>
      <protection locked="0"/>
    </xf>
    <xf numFmtId="0" fontId="0" fillId="0" borderId="0" xfId="0" applyFont="1" applyBorder="1" applyAlignment="1" applyProtection="1">
      <alignment horizontal="right" wrapText="1"/>
      <protection locked="0"/>
    </xf>
    <xf numFmtId="0" fontId="0" fillId="0" borderId="57"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20" xfId="0" applyFont="1" applyBorder="1" applyAlignment="1" applyProtection="1">
      <alignment wrapText="1"/>
      <protection locked="0"/>
    </xf>
    <xf numFmtId="0" fontId="0" fillId="0" borderId="57" xfId="0" applyBorder="1" applyAlignment="1" applyProtection="1">
      <alignment wrapText="1"/>
      <protection locked="0"/>
    </xf>
    <xf numFmtId="0" fontId="0" fillId="0" borderId="22" xfId="0" applyFont="1" applyBorder="1" applyAlignment="1" applyProtection="1">
      <alignment wrapText="1"/>
      <protection locked="0"/>
    </xf>
    <xf numFmtId="0" fontId="0" fillId="0" borderId="21" xfId="0" applyFont="1" applyBorder="1" applyAlignment="1" applyProtection="1">
      <alignment wrapText="1"/>
      <protection locked="0"/>
    </xf>
    <xf numFmtId="0" fontId="0" fillId="0" borderId="8" xfId="0" applyFont="1" applyBorder="1" applyAlignment="1" applyProtection="1">
      <alignment wrapText="1"/>
      <protection locked="0"/>
    </xf>
    <xf numFmtId="0" fontId="0" fillId="0" borderId="0" xfId="0" applyAlignment="1">
      <alignment horizontal="left" vertical="center" wrapText="1"/>
    </xf>
    <xf numFmtId="0" fontId="14" fillId="0" borderId="0" xfId="0" applyFont="1" applyAlignment="1">
      <alignment horizontal="left" wrapText="1"/>
    </xf>
    <xf numFmtId="0" fontId="0" fillId="13" borderId="13" xfId="0" applyFill="1" applyBorder="1" applyAlignment="1" applyProtection="1">
      <alignment horizontal="left" vertical="top" wrapText="1"/>
      <protection locked="0"/>
    </xf>
    <xf numFmtId="0" fontId="0" fillId="13" borderId="17"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1" fontId="0" fillId="13" borderId="13" xfId="0" applyNumberFormat="1" applyFill="1" applyBorder="1" applyAlignment="1" applyProtection="1">
      <alignment horizontal="left" vertical="top"/>
      <protection locked="0"/>
    </xf>
    <xf numFmtId="1" fontId="0" fillId="13" borderId="14" xfId="0" applyNumberFormat="1" applyFill="1" applyBorder="1" applyAlignment="1" applyProtection="1">
      <alignment horizontal="left" vertical="top"/>
      <protection locked="0"/>
    </xf>
    <xf numFmtId="165" fontId="1" fillId="4" borderId="27" xfId="0" applyNumberFormat="1" applyFont="1" applyFill="1" applyBorder="1" applyAlignment="1">
      <alignment horizontal="center" vertical="center"/>
    </xf>
    <xf numFmtId="165" fontId="1" fillId="4" borderId="29" xfId="0" applyNumberFormat="1" applyFont="1" applyFill="1" applyBorder="1" applyAlignment="1">
      <alignment horizontal="center" vertical="center"/>
    </xf>
    <xf numFmtId="0" fontId="1" fillId="8" borderId="27" xfId="0" applyFont="1" applyFill="1" applyBorder="1" applyAlignment="1">
      <alignment horizontal="center" vertical="center" wrapText="1"/>
    </xf>
    <xf numFmtId="0" fontId="1" fillId="8" borderId="29" xfId="0" applyFont="1" applyFill="1" applyBorder="1" applyAlignment="1">
      <alignment horizontal="center" vertical="center" wrapText="1"/>
    </xf>
    <xf numFmtId="1" fontId="0" fillId="13" borderId="17" xfId="0" applyNumberFormat="1" applyFill="1" applyBorder="1" applyAlignment="1" applyProtection="1">
      <alignment horizontal="left" vertical="top"/>
      <protection locked="0"/>
    </xf>
    <xf numFmtId="0" fontId="0" fillId="13" borderId="44" xfId="0" applyFill="1" applyBorder="1" applyAlignment="1" applyProtection="1">
      <alignment horizontal="left" vertical="top" wrapText="1"/>
      <protection locked="0"/>
    </xf>
    <xf numFmtId="1" fontId="0" fillId="13" borderId="44" xfId="0" applyNumberFormat="1" applyFill="1" applyBorder="1" applyAlignment="1" applyProtection="1">
      <alignment horizontal="left" vertical="top" wrapText="1"/>
      <protection locked="0"/>
    </xf>
    <xf numFmtId="1" fontId="0" fillId="13" borderId="44" xfId="0" applyNumberFormat="1" applyFill="1" applyBorder="1" applyAlignment="1" applyProtection="1">
      <alignment horizontal="left" vertical="top"/>
      <protection locked="0"/>
    </xf>
    <xf numFmtId="0" fontId="6" fillId="4" borderId="27" xfId="0" applyFont="1" applyFill="1" applyBorder="1" applyAlignment="1">
      <alignment horizontal="left" vertical="center"/>
    </xf>
    <xf numFmtId="0" fontId="6" fillId="4" borderId="28" xfId="0" applyFont="1" applyFill="1" applyBorder="1" applyAlignment="1">
      <alignment horizontal="left" vertical="center"/>
    </xf>
    <xf numFmtId="0" fontId="5" fillId="4" borderId="30" xfId="0" applyFont="1" applyFill="1" applyBorder="1" applyAlignment="1">
      <alignment horizontal="center" vertical="center" wrapText="1"/>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10" fillId="0" borderId="33" xfId="0" applyFont="1" applyBorder="1" applyAlignment="1">
      <alignment horizontal="left" vertical="center" wrapText="1"/>
    </xf>
    <xf numFmtId="0" fontId="10" fillId="0" borderId="32" xfId="0" applyFont="1" applyBorder="1" applyAlignment="1">
      <alignment horizontal="left" vertical="center" wrapText="1"/>
    </xf>
    <xf numFmtId="0" fontId="10" fillId="0" borderId="34"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Border="1" applyAlignment="1">
      <alignment horizontal="left" vertical="center" wrapText="1"/>
    </xf>
    <xf numFmtId="0" fontId="9" fillId="0" borderId="15" xfId="0" applyFont="1" applyBorder="1" applyAlignment="1">
      <alignment horizontal="right" vertical="center" wrapText="1"/>
    </xf>
    <xf numFmtId="0" fontId="9" fillId="0" borderId="0" xfId="0" applyFont="1" applyBorder="1" applyAlignment="1">
      <alignment horizontal="right" vertical="center" wrapText="1"/>
    </xf>
    <xf numFmtId="0" fontId="10" fillId="0" borderId="20" xfId="0" applyFont="1" applyBorder="1" applyAlignment="1">
      <alignment horizontal="left" vertical="center" wrapText="1"/>
    </xf>
    <xf numFmtId="0" fontId="10" fillId="0" borderId="1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1" xfId="0" applyFont="1" applyBorder="1" applyAlignment="1">
      <alignment horizontal="left" vertical="center" wrapText="1"/>
    </xf>
    <xf numFmtId="0" fontId="10" fillId="0" borderId="24" xfId="0" applyFont="1" applyBorder="1" applyAlignment="1">
      <alignment horizontal="left" vertical="center" wrapText="1"/>
    </xf>
    <xf numFmtId="0" fontId="12" fillId="13" borderId="27" xfId="0" applyFont="1" applyFill="1" applyBorder="1" applyAlignment="1" applyProtection="1">
      <alignment horizontal="left" vertical="top" wrapText="1"/>
      <protection locked="0"/>
    </xf>
    <xf numFmtId="0" fontId="12" fillId="13" borderId="29" xfId="0" applyFont="1" applyFill="1" applyBorder="1" applyAlignment="1" applyProtection="1">
      <alignment horizontal="left" vertical="top" wrapText="1"/>
      <protection locked="0"/>
    </xf>
    <xf numFmtId="164" fontId="0" fillId="13" borderId="13" xfId="0" applyNumberFormat="1" applyFill="1" applyBorder="1" applyAlignment="1" applyProtection="1">
      <alignment horizontal="center" vertical="center" wrapText="1"/>
      <protection locked="0"/>
    </xf>
    <xf numFmtId="164" fontId="0" fillId="13" borderId="17" xfId="0" applyNumberFormat="1" applyFill="1" applyBorder="1" applyAlignment="1" applyProtection="1">
      <alignment horizontal="center" vertical="center" wrapText="1"/>
      <protection locked="0"/>
    </xf>
    <xf numFmtId="164" fontId="0" fillId="13" borderId="14" xfId="0" applyNumberFormat="1" applyFill="1" applyBorder="1" applyAlignment="1" applyProtection="1">
      <alignment horizontal="center" vertical="center" wrapText="1"/>
      <protection locked="0"/>
    </xf>
    <xf numFmtId="0" fontId="9" fillId="0" borderId="23" xfId="0" applyFont="1" applyBorder="1" applyAlignment="1">
      <alignment horizontal="right" vertical="center" wrapText="1"/>
    </xf>
    <xf numFmtId="0" fontId="9" fillId="0" borderId="21" xfId="0" applyFont="1" applyBorder="1" applyAlignment="1">
      <alignment horizontal="right" vertical="center" wrapText="1"/>
    </xf>
    <xf numFmtId="0" fontId="9" fillId="0" borderId="8" xfId="0" applyFont="1" applyBorder="1" applyAlignment="1">
      <alignment horizontal="right" vertical="center" wrapText="1"/>
    </xf>
    <xf numFmtId="0" fontId="12" fillId="13" borderId="27" xfId="0" applyFont="1" applyFill="1" applyBorder="1" applyAlignment="1" applyProtection="1">
      <alignment horizontal="center" vertical="center" wrapText="1"/>
      <protection locked="0"/>
    </xf>
    <xf numFmtId="0" fontId="12" fillId="13" borderId="28" xfId="0" applyFont="1" applyFill="1" applyBorder="1" applyAlignment="1" applyProtection="1">
      <alignment horizontal="center" vertical="center" wrapText="1"/>
      <protection locked="0"/>
    </xf>
    <xf numFmtId="0" fontId="12" fillId="12" borderId="27" xfId="0" applyFont="1" applyFill="1" applyBorder="1" applyAlignment="1">
      <alignment horizontal="right" vertical="center" wrapText="1"/>
    </xf>
    <xf numFmtId="0" fontId="12" fillId="12" borderId="29" xfId="0" applyFont="1" applyFill="1" applyBorder="1" applyAlignment="1">
      <alignment horizontal="right" vertical="center" wrapText="1"/>
    </xf>
    <xf numFmtId="0" fontId="19" fillId="0" borderId="23" xfId="0" applyFont="1" applyBorder="1" applyAlignment="1">
      <alignment horizontal="left" vertical="center" wrapText="1"/>
    </xf>
    <xf numFmtId="0" fontId="19" fillId="0" borderId="21" xfId="0" applyFont="1" applyBorder="1" applyAlignment="1">
      <alignment horizontal="left" vertical="center" wrapText="1"/>
    </xf>
    <xf numFmtId="0" fontId="0" fillId="0" borderId="20" xfId="0" applyFont="1" applyBorder="1" applyAlignment="1">
      <alignment horizontal="center"/>
    </xf>
    <xf numFmtId="0" fontId="0" fillId="0" borderId="0" xfId="0" applyFont="1" applyBorder="1" applyAlignment="1">
      <alignment horizontal="center"/>
    </xf>
    <xf numFmtId="0" fontId="0" fillId="0" borderId="16" xfId="0" applyFont="1" applyBorder="1" applyAlignment="1">
      <alignment horizontal="center"/>
    </xf>
    <xf numFmtId="0" fontId="0" fillId="0" borderId="22" xfId="0" applyFont="1" applyBorder="1" applyAlignment="1">
      <alignment horizontal="center"/>
    </xf>
    <xf numFmtId="0" fontId="0" fillId="0" borderId="21" xfId="0" applyFont="1" applyBorder="1" applyAlignment="1">
      <alignment horizontal="center"/>
    </xf>
    <xf numFmtId="0" fontId="0" fillId="0" borderId="24" xfId="0" applyFont="1" applyBorder="1" applyAlignment="1">
      <alignment horizontal="center"/>
    </xf>
    <xf numFmtId="0" fontId="6" fillId="4" borderId="27"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10" fillId="0" borderId="6" xfId="0" applyFont="1" applyBorder="1" applyAlignment="1">
      <alignment horizontal="left" vertical="center" wrapText="1"/>
    </xf>
    <xf numFmtId="0" fontId="11" fillId="0" borderId="23" xfId="0" applyFont="1" applyBorder="1" applyAlignment="1">
      <alignment horizontal="right" vertical="center" wrapText="1"/>
    </xf>
    <xf numFmtId="0" fontId="11" fillId="0" borderId="21" xfId="0" applyFont="1" applyBorder="1" applyAlignment="1">
      <alignment horizontal="right" vertical="center" wrapText="1"/>
    </xf>
    <xf numFmtId="0" fontId="19" fillId="0" borderId="22" xfId="0" applyFont="1" applyBorder="1" applyAlignment="1">
      <alignment horizontal="left" vertical="center" wrapText="1"/>
    </xf>
    <xf numFmtId="0" fontId="19" fillId="0" borderId="24" xfId="0" applyFont="1" applyBorder="1" applyAlignment="1">
      <alignment horizontal="left" vertical="center" wrapText="1"/>
    </xf>
    <xf numFmtId="14" fontId="12" fillId="13" borderId="27" xfId="0" applyNumberFormat="1" applyFont="1" applyFill="1" applyBorder="1" applyAlignment="1" applyProtection="1">
      <alignment horizontal="left" vertical="top" wrapText="1"/>
      <protection locked="0"/>
    </xf>
    <xf numFmtId="0" fontId="12" fillId="13" borderId="28" xfId="0" applyFont="1" applyFill="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10" fillId="0" borderId="31" xfId="0" applyFont="1" applyBorder="1" applyAlignment="1">
      <alignment horizontal="left" vertical="center" wrapText="1"/>
    </xf>
    <xf numFmtId="0" fontId="10" fillId="0" borderId="26" xfId="0" applyFont="1" applyBorder="1" applyAlignment="1">
      <alignment horizontal="left" vertical="center" wrapText="1"/>
    </xf>
    <xf numFmtId="0" fontId="10" fillId="0" borderId="12"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5" xfId="0" applyFont="1" applyBorder="1" applyAlignment="1">
      <alignment horizontal="center" vertical="center"/>
    </xf>
    <xf numFmtId="0" fontId="4" fillId="0" borderId="25" xfId="0" applyFont="1" applyBorder="1" applyAlignment="1">
      <alignment horizontal="center" vertical="center"/>
    </xf>
    <xf numFmtId="0" fontId="10" fillId="0" borderId="5" xfId="0" applyFont="1" applyBorder="1" applyAlignment="1">
      <alignment horizontal="left" vertical="center" wrapText="1"/>
    </xf>
    <xf numFmtId="0" fontId="10" fillId="0" borderId="18" xfId="0" applyFont="1" applyBorder="1" applyAlignment="1">
      <alignment horizontal="left" vertical="center" wrapText="1"/>
    </xf>
    <xf numFmtId="0" fontId="10" fillId="0" borderId="36" xfId="0" applyFont="1" applyBorder="1" applyAlignment="1">
      <alignment horizontal="left" vertical="center" wrapText="1"/>
    </xf>
    <xf numFmtId="0" fontId="2" fillId="0" borderId="3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23" xfId="0" applyFont="1" applyBorder="1" applyAlignment="1">
      <alignment horizontal="left" vertical="center" wrapText="1"/>
    </xf>
    <xf numFmtId="0" fontId="4" fillId="0" borderId="0" xfId="0" applyFont="1" applyBorder="1" applyAlignment="1">
      <alignment horizontal="left" vertical="top" wrapText="1"/>
    </xf>
    <xf numFmtId="0" fontId="7" fillId="4" borderId="27"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1" fillId="4" borderId="30"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0" fillId="0" borderId="27" xfId="0" applyBorder="1" applyAlignment="1">
      <alignment horizontal="center"/>
    </xf>
    <xf numFmtId="0" fontId="0" fillId="0" borderId="29" xfId="0" applyBorder="1" applyAlignment="1">
      <alignment horizontal="center"/>
    </xf>
    <xf numFmtId="0" fontId="0" fillId="13" borderId="27" xfId="0" applyFill="1" applyBorder="1" applyAlignment="1" applyProtection="1">
      <alignment horizontal="left" vertical="top" wrapText="1"/>
      <protection locked="0"/>
    </xf>
    <xf numFmtId="0" fontId="0" fillId="13" borderId="29" xfId="0" applyFill="1" applyBorder="1" applyAlignment="1" applyProtection="1">
      <alignment horizontal="left" vertical="top" wrapText="1"/>
      <protection locked="0"/>
    </xf>
    <xf numFmtId="0" fontId="10" fillId="0" borderId="2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0" fillId="0" borderId="0" xfId="0" applyFont="1" applyAlignment="1">
      <alignment horizontal="left" vertical="center" wrapText="1"/>
    </xf>
    <xf numFmtId="0" fontId="1" fillId="0" borderId="0" xfId="0" applyFont="1" applyAlignment="1">
      <alignment horizontal="left"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9"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4" fillId="0" borderId="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 fillId="11" borderId="30" xfId="0" applyFont="1" applyFill="1" applyBorder="1" applyAlignment="1">
      <alignment horizontal="center" vertical="center" wrapText="1"/>
    </xf>
    <xf numFmtId="0" fontId="1" fillId="11" borderId="28" xfId="0" applyFont="1" applyFill="1" applyBorder="1" applyAlignment="1">
      <alignment horizontal="center" vertical="center" wrapText="1"/>
    </xf>
    <xf numFmtId="0" fontId="1" fillId="11" borderId="29" xfId="0" applyFont="1" applyFill="1" applyBorder="1" applyAlignment="1">
      <alignment horizontal="center" vertical="center" wrapText="1"/>
    </xf>
    <xf numFmtId="0" fontId="1" fillId="0" borderId="9"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25" xfId="0" applyFont="1" applyFill="1" applyBorder="1" applyAlignment="1">
      <alignment horizontal="center" vertical="top" wrapText="1"/>
    </xf>
    <xf numFmtId="0" fontId="12" fillId="0" borderId="26" xfId="0" applyFont="1" applyFill="1" applyBorder="1" applyAlignment="1">
      <alignment horizontal="center" vertical="top" wrapText="1"/>
    </xf>
    <xf numFmtId="0" fontId="0" fillId="0" borderId="0" xfId="0" applyFont="1" applyAlignment="1">
      <alignment horizontal="left"/>
    </xf>
    <xf numFmtId="0" fontId="17" fillId="0" borderId="15" xfId="0" applyFont="1" applyBorder="1" applyAlignment="1">
      <alignment horizontal="left" vertical="center" wrapText="1"/>
    </xf>
    <xf numFmtId="0" fontId="17" fillId="0" borderId="0" xfId="0" applyFont="1" applyBorder="1" applyAlignment="1">
      <alignment horizontal="left" vertical="center" wrapText="1"/>
    </xf>
    <xf numFmtId="0" fontId="0" fillId="8" borderId="30"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29" xfId="0" applyFill="1" applyBorder="1" applyAlignment="1">
      <alignment horizontal="center" vertical="center" wrapText="1"/>
    </xf>
    <xf numFmtId="0" fontId="0" fillId="0" borderId="27" xfId="0" applyBorder="1" applyAlignment="1">
      <alignment horizontal="left"/>
    </xf>
    <xf numFmtId="0" fontId="0" fillId="0" borderId="29" xfId="0" applyBorder="1" applyAlignment="1">
      <alignment horizontal="left"/>
    </xf>
    <xf numFmtId="0" fontId="0" fillId="4" borderId="27" xfId="0" applyFill="1" applyBorder="1" applyAlignment="1">
      <alignment horizontal="left" vertical="center" wrapText="1"/>
    </xf>
    <xf numFmtId="0" fontId="0" fillId="4" borderId="28" xfId="0" applyFill="1" applyBorder="1" applyAlignment="1">
      <alignment horizontal="left" vertical="center" wrapText="1"/>
    </xf>
    <xf numFmtId="0" fontId="0" fillId="4" borderId="29" xfId="0" applyFill="1" applyBorder="1" applyAlignment="1">
      <alignment horizontal="left"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6" xfId="0" applyFont="1" applyBorder="1" applyAlignment="1">
      <alignment horizontal="center" vertical="center" wrapText="1"/>
    </xf>
    <xf numFmtId="0" fontId="17" fillId="0" borderId="15" xfId="0" applyFont="1" applyBorder="1" applyAlignment="1">
      <alignment horizontal="left" wrapText="1"/>
    </xf>
    <xf numFmtId="0" fontId="17" fillId="0" borderId="0" xfId="0" applyFont="1" applyBorder="1" applyAlignment="1">
      <alignment horizontal="left" wrapText="1"/>
    </xf>
    <xf numFmtId="0" fontId="11" fillId="0" borderId="15" xfId="0" applyFont="1" applyBorder="1" applyAlignment="1">
      <alignment horizontal="right" vertical="center" wrapText="1"/>
    </xf>
    <xf numFmtId="0" fontId="11" fillId="0" borderId="0" xfId="0" applyFont="1" applyBorder="1" applyAlignment="1">
      <alignment horizontal="right" vertical="center" wrapText="1"/>
    </xf>
    <xf numFmtId="0" fontId="1" fillId="8" borderId="30" xfId="0" applyFont="1" applyFill="1" applyBorder="1" applyAlignment="1">
      <alignment horizontal="center" vertical="center" wrapText="1"/>
    </xf>
    <xf numFmtId="0" fontId="1" fillId="8" borderId="28" xfId="0" applyFont="1" applyFill="1" applyBorder="1" applyAlignment="1">
      <alignment horizontal="center" vertical="center" wrapText="1"/>
    </xf>
    <xf numFmtId="0" fontId="7" fillId="0" borderId="0" xfId="0" applyFont="1" applyAlignment="1" applyProtection="1">
      <alignment horizontal="left" vertical="center" wrapText="1"/>
    </xf>
    <xf numFmtId="0" fontId="0" fillId="12" borderId="0" xfId="0" applyFill="1" applyAlignment="1" applyProtection="1">
      <alignment horizontal="left" vertical="center"/>
    </xf>
    <xf numFmtId="14" fontId="0" fillId="12" borderId="0" xfId="0" applyNumberFormat="1" applyFill="1" applyAlignment="1" applyProtection="1">
      <alignment horizontal="left" vertical="center"/>
    </xf>
    <xf numFmtId="0" fontId="2" fillId="13" borderId="27" xfId="0" applyFont="1" applyFill="1" applyBorder="1" applyAlignment="1" applyProtection="1">
      <alignment vertical="center" wrapText="1"/>
      <protection locked="0"/>
    </xf>
    <xf numFmtId="0" fontId="2" fillId="13" borderId="28" xfId="0" applyFont="1" applyFill="1" applyBorder="1" applyAlignment="1" applyProtection="1">
      <alignment vertical="center" wrapText="1"/>
      <protection locked="0"/>
    </xf>
    <xf numFmtId="0" fontId="7" fillId="9" borderId="27" xfId="0" applyFont="1" applyFill="1" applyBorder="1" applyAlignment="1" applyProtection="1">
      <alignment vertical="center" wrapText="1"/>
    </xf>
    <xf numFmtId="0" fontId="7" fillId="9" borderId="29" xfId="0" applyFont="1" applyFill="1" applyBorder="1" applyAlignment="1" applyProtection="1">
      <alignment vertical="center" wrapText="1"/>
    </xf>
    <xf numFmtId="0" fontId="12" fillId="0" borderId="27" xfId="0" applyFont="1" applyFill="1" applyBorder="1" applyAlignment="1" applyProtection="1">
      <alignment vertical="center" wrapText="1"/>
    </xf>
    <xf numFmtId="0" fontId="12" fillId="0" borderId="28" xfId="0" applyFont="1" applyFill="1" applyBorder="1" applyAlignment="1" applyProtection="1">
      <alignment vertical="center" wrapText="1"/>
    </xf>
    <xf numFmtId="0" fontId="12" fillId="0" borderId="29" xfId="0" applyFont="1" applyFill="1" applyBorder="1" applyAlignment="1" applyProtection="1">
      <alignment vertical="center" wrapText="1"/>
    </xf>
    <xf numFmtId="0" fontId="0" fillId="13" borderId="44" xfId="0" applyFill="1" applyBorder="1" applyAlignment="1" applyProtection="1">
      <alignment horizontal="center" vertical="center"/>
      <protection locked="0"/>
    </xf>
    <xf numFmtId="0" fontId="12" fillId="6" borderId="27" xfId="0" applyFont="1" applyFill="1" applyBorder="1" applyAlignment="1" applyProtection="1">
      <alignment horizontal="center" vertical="center" wrapText="1"/>
    </xf>
    <xf numFmtId="0" fontId="12" fillId="6" borderId="28" xfId="0" applyFont="1" applyFill="1" applyBorder="1" applyAlignment="1" applyProtection="1">
      <alignment horizontal="center" vertical="center" wrapText="1"/>
    </xf>
    <xf numFmtId="0" fontId="12" fillId="6" borderId="29"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0" fillId="0" borderId="0" xfId="0" applyAlignment="1" applyProtection="1">
      <alignment horizontal="center"/>
    </xf>
    <xf numFmtId="0" fontId="1" fillId="5" borderId="27" xfId="0" applyFont="1" applyFill="1" applyBorder="1" applyAlignment="1" applyProtection="1">
      <alignment vertical="center" wrapText="1"/>
    </xf>
    <xf numFmtId="0" fontId="1" fillId="5" borderId="28" xfId="0" applyFont="1" applyFill="1" applyBorder="1" applyAlignment="1" applyProtection="1">
      <alignment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2" fillId="13" borderId="13" xfId="0" applyFont="1" applyFill="1" applyBorder="1" applyAlignment="1" applyProtection="1">
      <alignment horizontal="center" vertical="center" wrapText="1"/>
      <protection locked="0"/>
    </xf>
    <xf numFmtId="0" fontId="2" fillId="13" borderId="14" xfId="0" applyFont="1" applyFill="1" applyBorder="1" applyAlignment="1" applyProtection="1">
      <alignment horizontal="center" vertical="center" wrapText="1"/>
      <protection locked="0"/>
    </xf>
    <xf numFmtId="0" fontId="1" fillId="7" borderId="13" xfId="0" applyFont="1" applyFill="1" applyBorder="1" applyAlignment="1" applyProtection="1">
      <alignment horizontal="center" vertical="center" wrapText="1"/>
    </xf>
    <xf numFmtId="0" fontId="1" fillId="7" borderId="14" xfId="0" applyFont="1" applyFill="1" applyBorder="1" applyAlignment="1" applyProtection="1">
      <alignment horizontal="center" vertical="center" wrapText="1"/>
    </xf>
    <xf numFmtId="0" fontId="1" fillId="7" borderId="13" xfId="0" applyFont="1" applyFill="1" applyBorder="1" applyAlignment="1" applyProtection="1">
      <alignment vertical="center" wrapText="1"/>
    </xf>
    <xf numFmtId="0" fontId="1" fillId="7" borderId="14" xfId="0" applyFont="1" applyFill="1" applyBorder="1" applyAlignment="1" applyProtection="1">
      <alignment vertical="center" wrapText="1"/>
    </xf>
    <xf numFmtId="49" fontId="3" fillId="7" borderId="13" xfId="0" applyNumberFormat="1" applyFont="1" applyFill="1" applyBorder="1" applyAlignment="1" applyProtection="1">
      <alignment horizontal="center" vertical="center" wrapText="1"/>
    </xf>
    <xf numFmtId="49" fontId="3" fillId="7" borderId="14" xfId="0" applyNumberFormat="1" applyFont="1" applyFill="1" applyBorder="1" applyAlignment="1" applyProtection="1">
      <alignment horizontal="center" vertical="center" wrapText="1"/>
    </xf>
    <xf numFmtId="0" fontId="3" fillId="7" borderId="13"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wrapText="1"/>
    </xf>
    <xf numFmtId="0" fontId="3" fillId="7" borderId="13" xfId="0" applyFont="1" applyFill="1" applyBorder="1" applyAlignment="1" applyProtection="1">
      <alignment vertical="center" wrapText="1"/>
    </xf>
    <xf numFmtId="0" fontId="3" fillId="7" borderId="14" xfId="0" applyFont="1" applyFill="1" applyBorder="1" applyAlignment="1" applyProtection="1">
      <alignment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3" xfId="0" applyFont="1" applyBorder="1" applyAlignment="1" applyProtection="1">
      <alignment vertical="center" wrapText="1"/>
    </xf>
    <xf numFmtId="0" fontId="9" fillId="0" borderId="14" xfId="0" applyFont="1" applyBorder="1" applyAlignment="1" applyProtection="1">
      <alignment vertical="center" wrapText="1"/>
    </xf>
    <xf numFmtId="0" fontId="2" fillId="0" borderId="13" xfId="0" quotePrefix="1" applyFont="1" applyBorder="1" applyAlignment="1" applyProtection="1">
      <alignment horizontal="center" vertical="center" wrapText="1"/>
    </xf>
    <xf numFmtId="0" fontId="1" fillId="5" borderId="13" xfId="0" applyFont="1" applyFill="1" applyBorder="1" applyAlignment="1" applyProtection="1">
      <alignment vertical="center" wrapText="1"/>
    </xf>
    <xf numFmtId="0" fontId="1" fillId="5" borderId="14" xfId="0" applyFont="1" applyFill="1" applyBorder="1" applyAlignment="1" applyProtection="1">
      <alignment vertical="center" wrapText="1"/>
    </xf>
    <xf numFmtId="49" fontId="3" fillId="5" borderId="13" xfId="0" applyNumberFormat="1" applyFont="1" applyFill="1" applyBorder="1" applyAlignment="1" applyProtection="1">
      <alignment horizontal="center" vertical="center" wrapText="1"/>
    </xf>
    <xf numFmtId="49" fontId="3" fillId="5" borderId="14" xfId="0" applyNumberFormat="1"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3" xfId="0" applyFont="1" applyFill="1" applyBorder="1" applyAlignment="1" applyProtection="1">
      <alignment vertical="center" wrapText="1"/>
    </xf>
    <xf numFmtId="0" fontId="3" fillId="5" borderId="14" xfId="0" applyFont="1" applyFill="1" applyBorder="1" applyAlignment="1" applyProtection="1">
      <alignment vertical="center" wrapText="1"/>
    </xf>
    <xf numFmtId="0" fontId="0"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26" fillId="13" borderId="44" xfId="0" applyFont="1" applyFill="1" applyBorder="1" applyAlignment="1" applyProtection="1">
      <alignment horizontal="center" vertical="center"/>
      <protection locked="0"/>
    </xf>
    <xf numFmtId="0" fontId="23" fillId="0" borderId="10" xfId="0" applyFont="1" applyBorder="1" applyAlignment="1" applyProtection="1">
      <alignment horizontal="center" wrapText="1"/>
      <protection locked="0"/>
    </xf>
    <xf numFmtId="0" fontId="23" fillId="13" borderId="15" xfId="0" applyFont="1" applyFill="1" applyBorder="1" applyAlignment="1" applyProtection="1">
      <alignment horizontal="left" vertical="top" wrapText="1"/>
      <protection locked="0"/>
    </xf>
    <xf numFmtId="0" fontId="23" fillId="13" borderId="0" xfId="0" applyFont="1" applyFill="1" applyBorder="1" applyAlignment="1" applyProtection="1">
      <alignment horizontal="left" vertical="top" wrapText="1"/>
      <protection locked="0"/>
    </xf>
    <xf numFmtId="0" fontId="23" fillId="13" borderId="16" xfId="0" applyFont="1" applyFill="1" applyBorder="1" applyAlignment="1" applyProtection="1">
      <alignment horizontal="left" vertical="top" wrapText="1"/>
      <protection locked="0"/>
    </xf>
    <xf numFmtId="0" fontId="1" fillId="12" borderId="0" xfId="0" applyFont="1" applyFill="1" applyAlignment="1" applyProtection="1">
      <alignment horizontal="left"/>
    </xf>
    <xf numFmtId="14" fontId="1" fillId="12" borderId="0" xfId="0" applyNumberFormat="1" applyFont="1" applyFill="1" applyAlignment="1" applyProtection="1">
      <alignment horizontal="left"/>
    </xf>
    <xf numFmtId="0" fontId="13" fillId="0" borderId="1" xfId="0" applyFont="1" applyBorder="1" applyAlignment="1" applyProtection="1">
      <alignment vertical="center" wrapText="1"/>
    </xf>
    <xf numFmtId="0" fontId="30" fillId="10" borderId="48" xfId="0" applyFont="1" applyFill="1" applyBorder="1" applyAlignment="1" applyProtection="1">
      <alignment horizontal="center" vertical="center" wrapText="1"/>
    </xf>
    <xf numFmtId="0" fontId="30" fillId="10" borderId="49" xfId="0" applyFont="1" applyFill="1" applyBorder="1" applyAlignment="1" applyProtection="1">
      <alignment horizontal="center" vertical="center" wrapText="1"/>
    </xf>
    <xf numFmtId="0" fontId="30" fillId="10" borderId="47" xfId="0" applyFont="1" applyFill="1" applyBorder="1" applyAlignment="1" applyProtection="1">
      <alignment horizontal="center" vertical="center" wrapText="1"/>
    </xf>
    <xf numFmtId="0" fontId="23" fillId="10" borderId="50" xfId="0" applyFont="1" applyFill="1" applyBorder="1" applyAlignment="1" applyProtection="1">
      <alignment horizontal="center"/>
    </xf>
    <xf numFmtId="0" fontId="23" fillId="10" borderId="49" xfId="0" applyFont="1" applyFill="1" applyBorder="1" applyAlignment="1" applyProtection="1">
      <alignment horizontal="center"/>
    </xf>
    <xf numFmtId="0" fontId="23" fillId="10" borderId="47" xfId="0" applyFont="1" applyFill="1" applyBorder="1" applyAlignment="1" applyProtection="1">
      <alignment horizontal="center"/>
    </xf>
    <xf numFmtId="164" fontId="23" fillId="0" borderId="40" xfId="0" applyNumberFormat="1" applyFont="1" applyFill="1" applyBorder="1" applyAlignment="1" applyProtection="1">
      <alignment horizontal="center" vertical="center" wrapText="1"/>
    </xf>
    <xf numFmtId="164" fontId="23" fillId="0" borderId="46" xfId="0" applyNumberFormat="1" applyFont="1" applyFill="1" applyBorder="1" applyAlignment="1" applyProtection="1">
      <alignment horizontal="center" vertical="center" wrapText="1"/>
    </xf>
    <xf numFmtId="164" fontId="23" fillId="0" borderId="51" xfId="0" applyNumberFormat="1" applyFont="1" applyFill="1" applyBorder="1" applyAlignment="1" applyProtection="1">
      <alignment horizontal="center" vertical="center" wrapText="1"/>
    </xf>
    <xf numFmtId="0" fontId="23" fillId="13" borderId="27" xfId="0" applyFont="1" applyFill="1" applyBorder="1" applyAlignment="1" applyProtection="1">
      <alignment horizontal="center" vertical="center"/>
      <protection locked="0"/>
    </xf>
    <xf numFmtId="0" fontId="23" fillId="13" borderId="29" xfId="0" applyFont="1" applyFill="1" applyBorder="1" applyAlignment="1" applyProtection="1">
      <alignment horizontal="center" vertical="center"/>
      <protection locked="0"/>
    </xf>
    <xf numFmtId="0" fontId="32" fillId="0" borderId="6" xfId="0" applyFont="1" applyBorder="1" applyAlignment="1" applyProtection="1">
      <alignment horizontal="center" vertical="top" wrapText="1"/>
    </xf>
    <xf numFmtId="0" fontId="32" fillId="0" borderId="55" xfId="0" applyFont="1" applyBorder="1" applyAlignment="1" applyProtection="1">
      <alignment horizontal="center" vertical="top" wrapText="1"/>
    </xf>
    <xf numFmtId="0" fontId="23" fillId="0" borderId="16" xfId="0" applyFont="1" applyBorder="1" applyAlignment="1" applyProtection="1">
      <alignment horizontal="left" vertical="center"/>
    </xf>
  </cellXfs>
  <cellStyles count="2">
    <cellStyle name="Standard" xfId="0" builtinId="0"/>
    <cellStyle name="Stil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2280920</xdr:colOff>
      <xdr:row>0</xdr:row>
      <xdr:rowOff>67734</xdr:rowOff>
    </xdr:from>
    <xdr:to>
      <xdr:col>7</xdr:col>
      <xdr:colOff>773853</xdr:colOff>
      <xdr:row>4</xdr:row>
      <xdr:rowOff>67734</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1280140" y="67734"/>
          <a:ext cx="2988733" cy="662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solidFill>
                <a:schemeClr val="dk1"/>
              </a:solidFill>
              <a:latin typeface="+mn-lt"/>
              <a:ea typeface="+mn-ea"/>
              <a:cs typeface="+mn-cs"/>
            </a:rPr>
            <a:t>Département fédéral de l’intérieur DFI</a:t>
          </a:r>
          <a:r>
            <a:rPr lang="fr-CH"/>
            <a:t>
</a:t>
          </a:r>
          <a:r>
            <a:rPr lang="fr-CH" sz="1100" b="1">
              <a:solidFill>
                <a:schemeClr val="dk1"/>
              </a:solidFill>
              <a:latin typeface="+mn-lt"/>
              <a:ea typeface="+mn-ea"/>
              <a:cs typeface="+mn-cs"/>
            </a:rPr>
            <a:t>Office fédéral des assurances sociales OFAS</a:t>
          </a:r>
          <a:r>
            <a:rPr lang="fr-CH"/>
            <a:t>
</a:t>
          </a:r>
          <a:r>
            <a:rPr lang="fr-CH" sz="1100">
              <a:solidFill>
                <a:schemeClr val="dk1"/>
              </a:solidFill>
              <a:latin typeface="+mn-lt"/>
              <a:ea typeface="+mn-ea"/>
              <a:cs typeface="+mn-cs"/>
            </a:rPr>
            <a:t>Prestations en nature et en espèces</a:t>
          </a:r>
        </a:p>
      </xdr:txBody>
    </xdr:sp>
    <xdr:clientData/>
  </xdr:twoCellAnchor>
  <xdr:twoCellAnchor editAs="oneCell">
    <xdr:from>
      <xdr:col>5</xdr:col>
      <xdr:colOff>1247986</xdr:colOff>
      <xdr:row>0</xdr:row>
      <xdr:rowOff>95674</xdr:rowOff>
    </xdr:from>
    <xdr:to>
      <xdr:col>6</xdr:col>
      <xdr:colOff>1619886</xdr:colOff>
      <xdr:row>1</xdr:row>
      <xdr:rowOff>13729</xdr:rowOff>
    </xdr:to>
    <xdr:pic>
      <xdr:nvPicPr>
        <xdr:cNvPr id="5" name="Bild 1" descr="Logo Schweizerische Eidgenossenschaft">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7946" y="95674"/>
          <a:ext cx="2071159" cy="513503"/>
        </a:xfrm>
        <a:prstGeom prst="rect">
          <a:avLst/>
        </a:prstGeom>
        <a:noFill/>
        <a:ln>
          <a:noFill/>
        </a:ln>
      </xdr:spPr>
    </xdr:pic>
    <xdr:clientData/>
  </xdr:twoCellAnchor>
  <xdr:twoCellAnchor editAs="oneCell">
    <xdr:from>
      <xdr:col>3</xdr:col>
      <xdr:colOff>522514</xdr:colOff>
      <xdr:row>93</xdr:row>
      <xdr:rowOff>304800</xdr:rowOff>
    </xdr:from>
    <xdr:to>
      <xdr:col>5</xdr:col>
      <xdr:colOff>1058058</xdr:colOff>
      <xdr:row>106</xdr:row>
      <xdr:rowOff>58781</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4857" y="34181143"/>
          <a:ext cx="2113972" cy="4565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65314</xdr:colOff>
      <xdr:row>108</xdr:row>
      <xdr:rowOff>97967</xdr:rowOff>
    </xdr:from>
    <xdr:to>
      <xdr:col>7</xdr:col>
      <xdr:colOff>806823</xdr:colOff>
      <xdr:row>119</xdr:row>
      <xdr:rowOff>718457</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65314" y="39659214"/>
          <a:ext cx="14063062" cy="2933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latin typeface="+mn-lt"/>
              <a:ea typeface="+mn-ea"/>
              <a:cs typeface="+mn-cs"/>
            </a:rPr>
            <a:t>Règles de cumul</a:t>
          </a:r>
        </a:p>
        <a:p>
          <a:r>
            <a:rPr lang="fr-CH" sz="1100">
              <a:solidFill>
                <a:schemeClr val="dk1"/>
              </a:solidFill>
              <a:latin typeface="+mn-lt"/>
              <a:ea typeface="+mn-ea"/>
              <a:cs typeface="+mn-cs"/>
            </a:rPr>
            <a:t> </a:t>
          </a:r>
        </a:p>
        <a:p>
          <a:r>
            <a:rPr lang="fr-CH" sz="1100">
              <a:solidFill>
                <a:schemeClr val="dk1"/>
              </a:solidFill>
              <a:latin typeface="+mn-lt"/>
              <a:ea typeface="+mn-ea"/>
              <a:cs typeface="+mn-cs"/>
            </a:rPr>
            <a:t>Règle 1 : 	Les « mesures d’instruction et de conseil », les « mesures d’examen et de traitement 1 » et les « mesures d’examen et de traitement 2 : surveillance médicale de courte durée » peuvent en principe être cumulées.</a:t>
          </a:r>
        </a:p>
        <a:p>
          <a:r>
            <a:rPr lang="fr-CH" sz="1100">
              <a:solidFill>
                <a:schemeClr val="dk1"/>
              </a:solidFill>
              <a:latin typeface="+mn-lt"/>
              <a:ea typeface="+mn-ea"/>
              <a:cs typeface="+mn-cs"/>
            </a:rPr>
            <a:t> </a:t>
          </a:r>
        </a:p>
        <a:p>
          <a:r>
            <a:rPr lang="fr-CH" sz="1100">
              <a:solidFill>
                <a:schemeClr val="dk1"/>
              </a:solidFill>
              <a:latin typeface="+mn-lt"/>
              <a:ea typeface="+mn-ea"/>
              <a:cs typeface="+mn-cs"/>
            </a:rPr>
            <a:t>Règle 2 : 	Les mesures de surveillance médicale de longue durée :</a:t>
          </a:r>
        </a:p>
        <a:p>
          <a:r>
            <a:rPr lang="fr-CH" sz="1100">
              <a:solidFill>
                <a:schemeClr val="dk1"/>
              </a:solidFill>
              <a:latin typeface="+mn-lt"/>
              <a:ea typeface="+mn-ea"/>
              <a:cs typeface="+mn-cs"/>
            </a:rPr>
            <a:t> </a:t>
          </a:r>
        </a:p>
        <a:p>
          <a:r>
            <a:rPr lang="fr-CH" sz="1100">
              <a:solidFill>
                <a:schemeClr val="dk1"/>
              </a:solidFill>
              <a:latin typeface="+mn-lt"/>
              <a:ea typeface="+mn-ea"/>
              <a:cs typeface="+mn-cs"/>
            </a:rPr>
            <a:t>		2.1. ne peuvent pas être cumulées avec les « mesures d’examen et de traitement 2 : surveillance médicale de courte durée ».</a:t>
          </a:r>
        </a:p>
        <a:p>
          <a:r>
            <a:rPr lang="fr-CH" sz="1100">
              <a:solidFill>
                <a:schemeClr val="dk1"/>
              </a:solidFill>
              <a:latin typeface="+mn-lt"/>
              <a:ea typeface="+mn-ea"/>
              <a:cs typeface="+mn-cs"/>
            </a:rPr>
            <a:t> </a:t>
          </a:r>
        </a:p>
        <a:p>
          <a:r>
            <a:rPr lang="fr-CH" sz="1100">
              <a:solidFill>
                <a:schemeClr val="dk1"/>
              </a:solidFill>
              <a:latin typeface="+mn-lt"/>
              <a:ea typeface="+mn-ea"/>
              <a:cs typeface="+mn-cs"/>
            </a:rPr>
            <a:t>		2.2. peuvent être cumulées avec les « mesures d’instruction et de conseil » et les « mesures d’examen et de traitement 1 », si celles-ci ne peuvent pas être effectuées pendant la surveillance de longue durée.</a:t>
          </a:r>
        </a:p>
        <a:p>
          <a:r>
            <a:rPr lang="fr-CH" sz="1100">
              <a:solidFill>
                <a:schemeClr val="dk1"/>
              </a:solidFill>
              <a:latin typeface="+mn-lt"/>
              <a:ea typeface="+mn-ea"/>
              <a:cs typeface="+mn-cs"/>
            </a:rPr>
            <a:t> </a:t>
          </a:r>
        </a:p>
        <a:p>
          <a:r>
            <a:rPr lang="fr-CH" sz="1100">
              <a:solidFill>
                <a:schemeClr val="dk1"/>
              </a:solidFill>
              <a:latin typeface="+mn-lt"/>
              <a:ea typeface="+mn-ea"/>
              <a:cs typeface="+mn-cs"/>
            </a:rPr>
            <a:t>Règle 3 : 	</a:t>
          </a:r>
          <a:r>
            <a:rPr lang="fr-CH"/>
            <a:t>16 heures par jour peuvent être prises en compte au </a:t>
          </a:r>
          <a:r>
            <a:rPr lang="fr-CH">
              <a:solidFill>
                <a:sysClr val="windowText" lastClr="000000"/>
              </a:solidFill>
            </a:rPr>
            <a:t>maximum (voir la clause d’exception au point 2.7 du Manuel).</a:t>
          </a:r>
        </a:p>
        <a:p>
          <a:r>
            <a:rPr lang="fr-CH" sz="1100">
              <a:solidFill>
                <a:schemeClr val="dk1"/>
              </a:solidFill>
              <a:latin typeface="+mn-lt"/>
              <a:ea typeface="+mn-ea"/>
              <a:cs typeface="+mn-cs"/>
            </a:rPr>
            <a:t> </a:t>
          </a:r>
        </a:p>
        <a:p>
          <a:r>
            <a:rPr lang="fr-CH" sz="1100">
              <a:solidFill>
                <a:schemeClr val="dk1"/>
              </a:solidFill>
              <a:latin typeface="+mn-lt"/>
              <a:ea typeface="+mn-ea"/>
              <a:cs typeface="+mn-cs"/>
            </a:rPr>
            <a:t>Règle 4 : 	Le temps de présence effectivement nécessaire du personnel soignant doit être déterminé compte tenu des traitements qu’il est possible d’effectuer en parallèle.</a:t>
          </a:r>
        </a:p>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xdr:colOff>
      <xdr:row>12</xdr:row>
      <xdr:rowOff>83820</xdr:rowOff>
    </xdr:from>
    <xdr:to>
      <xdr:col>5</xdr:col>
      <xdr:colOff>69215</xdr:colOff>
      <xdr:row>12</xdr:row>
      <xdr:rowOff>84455</xdr:rowOff>
    </xdr:to>
    <xdr:cxnSp macro="">
      <xdr:nvCxnSpPr>
        <xdr:cNvPr id="2" name="Line 6">
          <a:extLst>
            <a:ext uri="{FF2B5EF4-FFF2-40B4-BE49-F238E27FC236}">
              <a16:creationId xmlns:a16="http://schemas.microsoft.com/office/drawing/2014/main" id="{00000000-0008-0000-0200-000002000000}"/>
            </a:ext>
          </a:extLst>
        </xdr:cNvPr>
        <xdr:cNvCxnSpPr>
          <a:cxnSpLocks noChangeShapeType="1"/>
        </xdr:cNvCxnSpPr>
      </xdr:nvCxnSpPr>
      <xdr:spPr bwMode="auto">
        <a:xfrm>
          <a:off x="6654800" y="2694940"/>
          <a:ext cx="635" cy="63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type="none" w="sm" len="sm"/>
              <a:tailEnd type="arrow" w="sm" len="sm"/>
            </a14:hiddenLine>
          </a:ext>
          <a:ext uri="{AF507438-7753-43E0-B8FC-AC1667EBCBE1}">
            <a14:hiddenEffects xmlns:a14="http://schemas.microsoft.com/office/drawing/2010/main">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2</xdr:col>
          <xdr:colOff>1155700</xdr:colOff>
          <xdr:row>10</xdr:row>
          <xdr:rowOff>457200</xdr:rowOff>
        </xdr:from>
        <xdr:to>
          <xdr:col>2</xdr:col>
          <xdr:colOff>1403350</xdr:colOff>
          <xdr:row>12</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1638300</xdr:colOff>
          <xdr:row>10</xdr:row>
          <xdr:rowOff>438150</xdr:rowOff>
        </xdr:from>
        <xdr:to>
          <xdr:col>1</xdr:col>
          <xdr:colOff>1809750</xdr:colOff>
          <xdr:row>12</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12</xdr:row>
          <xdr:rowOff>0</xdr:rowOff>
        </xdr:from>
        <xdr:to>
          <xdr:col>1</xdr:col>
          <xdr:colOff>952500</xdr:colOff>
          <xdr:row>13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xdr:row>
          <xdr:rowOff>0</xdr:rowOff>
        </xdr:from>
        <xdr:to>
          <xdr:col>2</xdr:col>
          <xdr:colOff>819150</xdr:colOff>
          <xdr:row>13</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2771429</xdr:colOff>
      <xdr:row>5</xdr:row>
      <xdr:rowOff>142744</xdr:rowOff>
    </xdr:to>
    <xdr:pic>
      <xdr:nvPicPr>
        <xdr:cNvPr id="10" name="Imag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142875"/>
          <a:ext cx="2771429" cy="104761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162"/>
  <sheetViews>
    <sheetView tabSelected="1" zoomScale="85" zoomScaleNormal="85" zoomScalePageLayoutView="60" workbookViewId="0">
      <selection activeCell="D1" sqref="D1:E1"/>
    </sheetView>
  </sheetViews>
  <sheetFormatPr baseColWidth="10" defaultRowHeight="14" x14ac:dyDescent="0.3"/>
  <cols>
    <col min="1" max="1" width="21.08203125" customWidth="1"/>
    <col min="2" max="2" width="20.83203125" customWidth="1"/>
    <col min="3" max="3" width="32.58203125" customWidth="1"/>
    <col min="5" max="5" width="9.5" customWidth="1"/>
    <col min="6" max="6" width="21.83203125" customWidth="1"/>
    <col min="7" max="7" width="57.58203125" customWidth="1"/>
    <col min="8" max="8" width="16.75" customWidth="1"/>
    <col min="9" max="9" width="13.08203125" customWidth="1"/>
    <col min="10" max="10" width="19.58203125" hidden="1" customWidth="1"/>
  </cols>
  <sheetData>
    <row r="1" spans="1:8" ht="46.9" customHeight="1" x14ac:dyDescent="0.5">
      <c r="A1" s="188" t="s">
        <v>302</v>
      </c>
      <c r="B1" s="188"/>
      <c r="C1" s="188"/>
      <c r="D1" s="187" t="s">
        <v>316</v>
      </c>
      <c r="E1" s="187"/>
    </row>
    <row r="3" spans="1:8" ht="15.5" x14ac:dyDescent="0.3">
      <c r="A3" s="14" t="s">
        <v>0</v>
      </c>
    </row>
    <row r="4" spans="1:8" s="42" customFormat="1" ht="15.5" x14ac:dyDescent="0.3">
      <c r="A4" s="14"/>
    </row>
    <row r="5" spans="1:8" ht="22.15" customHeight="1" thickBot="1" x14ac:dyDescent="0.35">
      <c r="A5" s="16" t="s">
        <v>1</v>
      </c>
    </row>
    <row r="6" spans="1:8" ht="26.5" customHeight="1" thickBot="1" x14ac:dyDescent="0.35">
      <c r="A6" s="43" t="s">
        <v>2</v>
      </c>
      <c r="B6" s="227"/>
      <c r="C6" s="228"/>
      <c r="D6" s="229" t="s">
        <v>3</v>
      </c>
      <c r="E6" s="230"/>
      <c r="F6" s="80"/>
      <c r="G6" s="44" t="s">
        <v>4</v>
      </c>
      <c r="H6" s="81"/>
    </row>
    <row r="7" spans="1:8" ht="26.5" customHeight="1" thickBot="1" x14ac:dyDescent="0.35">
      <c r="A7" s="27" t="s">
        <v>5</v>
      </c>
      <c r="B7" s="246"/>
      <c r="C7" s="247"/>
      <c r="D7" s="247"/>
      <c r="E7" s="247"/>
      <c r="F7" s="247"/>
      <c r="G7" s="247"/>
      <c r="H7" s="220"/>
    </row>
    <row r="8" spans="1:8" ht="26.5" customHeight="1" thickBot="1" x14ac:dyDescent="0.35">
      <c r="A8" s="27" t="s">
        <v>6</v>
      </c>
      <c r="B8" s="219"/>
      <c r="C8" s="247"/>
      <c r="D8" s="247"/>
      <c r="E8" s="247"/>
      <c r="F8" s="247"/>
      <c r="G8" s="247"/>
      <c r="H8" s="220"/>
    </row>
    <row r="9" spans="1:8" ht="21.65" customHeight="1" thickBot="1" x14ac:dyDescent="0.35">
      <c r="A9" s="27" t="s">
        <v>7</v>
      </c>
      <c r="B9" s="219"/>
      <c r="C9" s="247"/>
      <c r="D9" s="247"/>
      <c r="E9" s="247"/>
      <c r="F9" s="247"/>
      <c r="G9" s="247"/>
      <c r="H9" s="220"/>
    </row>
    <row r="10" spans="1:8" x14ac:dyDescent="0.3">
      <c r="A10" s="16"/>
    </row>
    <row r="11" spans="1:8" ht="14.5" thickBot="1" x14ac:dyDescent="0.35">
      <c r="A11" s="34"/>
      <c r="F11" s="33"/>
    </row>
    <row r="12" spans="1:8" ht="26.5" customHeight="1" thickBot="1" x14ac:dyDescent="0.35">
      <c r="A12" s="27" t="s">
        <v>8</v>
      </c>
      <c r="B12" s="32" t="s">
        <v>9</v>
      </c>
      <c r="C12" s="247"/>
      <c r="D12" s="247"/>
      <c r="E12" s="247"/>
      <c r="F12" s="247"/>
      <c r="G12" s="31" t="s">
        <v>10</v>
      </c>
      <c r="H12" s="82"/>
    </row>
    <row r="13" spans="1:8" ht="42.75" customHeight="1" thickBot="1" x14ac:dyDescent="0.35">
      <c r="A13" s="28" t="s">
        <v>11</v>
      </c>
      <c r="B13" s="219"/>
      <c r="C13" s="247"/>
      <c r="D13" s="247"/>
      <c r="E13" s="247"/>
      <c r="F13" s="247"/>
      <c r="G13" s="247"/>
      <c r="H13" s="220"/>
    </row>
    <row r="14" spans="1:8" ht="26.5" customHeight="1" thickBot="1" x14ac:dyDescent="0.35">
      <c r="A14" s="28" t="s">
        <v>12</v>
      </c>
      <c r="B14" s="219"/>
      <c r="C14" s="247"/>
      <c r="D14" s="247"/>
      <c r="E14" s="247"/>
      <c r="F14" s="247"/>
      <c r="G14" s="247"/>
      <c r="H14" s="220"/>
    </row>
    <row r="15" spans="1:8" x14ac:dyDescent="0.3">
      <c r="A15" s="16"/>
    </row>
    <row r="16" spans="1:8" ht="14.5" thickBot="1" x14ac:dyDescent="0.35">
      <c r="A16" s="16"/>
    </row>
    <row r="17" spans="1:8" ht="27" customHeight="1" thickBot="1" x14ac:dyDescent="0.35">
      <c r="A17" s="26" t="s">
        <v>290</v>
      </c>
      <c r="B17" s="219"/>
      <c r="C17" s="220"/>
    </row>
    <row r="18" spans="1:8" ht="26.5" thickBot="1" x14ac:dyDescent="0.35">
      <c r="A18" s="27" t="s">
        <v>13</v>
      </c>
      <c r="B18" s="219"/>
      <c r="C18" s="220"/>
    </row>
    <row r="19" spans="1:8" x14ac:dyDescent="0.3">
      <c r="A19" s="15"/>
    </row>
    <row r="20" spans="1:8" ht="14.5" thickBot="1" x14ac:dyDescent="0.35">
      <c r="A20" s="1"/>
      <c r="B20" s="1"/>
      <c r="C20" s="1"/>
      <c r="D20" s="1"/>
      <c r="E20" s="1"/>
      <c r="F20" s="1"/>
    </row>
    <row r="21" spans="1:8" ht="80.150000000000006" customHeight="1" thickBot="1" x14ac:dyDescent="0.35">
      <c r="A21" s="202" t="s">
        <v>14</v>
      </c>
      <c r="B21" s="203"/>
      <c r="C21" s="203"/>
      <c r="D21" s="204" t="s">
        <v>315</v>
      </c>
      <c r="E21" s="205"/>
      <c r="F21" s="206"/>
      <c r="G21" s="18" t="s">
        <v>15</v>
      </c>
      <c r="H21" s="39" t="s">
        <v>291</v>
      </c>
    </row>
    <row r="22" spans="1:8" ht="96.65" customHeight="1" thickBot="1" x14ac:dyDescent="0.35">
      <c r="A22" s="241" t="s">
        <v>16</v>
      </c>
      <c r="B22" s="208"/>
      <c r="C22" s="208"/>
      <c r="D22" s="207" t="s">
        <v>17</v>
      </c>
      <c r="E22" s="208"/>
      <c r="F22" s="209"/>
      <c r="G22" s="83"/>
      <c r="H22" s="71"/>
    </row>
    <row r="23" spans="1:8" ht="94.4" customHeight="1" x14ac:dyDescent="0.3">
      <c r="A23" s="210" t="s">
        <v>18</v>
      </c>
      <c r="B23" s="211"/>
      <c r="C23" s="211"/>
      <c r="D23" s="233"/>
      <c r="E23" s="234"/>
      <c r="F23" s="235"/>
      <c r="G23" s="84"/>
      <c r="H23" s="221"/>
    </row>
    <row r="24" spans="1:8" ht="20.149999999999999" customHeight="1" x14ac:dyDescent="0.3">
      <c r="A24" s="212" t="s">
        <v>19</v>
      </c>
      <c r="B24" s="213"/>
      <c r="C24" s="213"/>
      <c r="D24" s="214" t="s">
        <v>20</v>
      </c>
      <c r="E24" s="211"/>
      <c r="F24" s="215"/>
      <c r="G24" s="85"/>
      <c r="H24" s="222"/>
    </row>
    <row r="25" spans="1:8" ht="20.5" customHeight="1" thickBot="1" x14ac:dyDescent="0.35">
      <c r="A25" s="224" t="s">
        <v>21</v>
      </c>
      <c r="B25" s="225"/>
      <c r="C25" s="226"/>
      <c r="D25" s="216" t="s">
        <v>22</v>
      </c>
      <c r="E25" s="217"/>
      <c r="F25" s="218"/>
      <c r="G25" s="86"/>
      <c r="H25" s="223"/>
    </row>
    <row r="26" spans="1:8" ht="41.15" customHeight="1" x14ac:dyDescent="0.3">
      <c r="A26" s="210" t="s">
        <v>23</v>
      </c>
      <c r="B26" s="211"/>
      <c r="C26" s="211"/>
      <c r="D26" s="214" t="s">
        <v>24</v>
      </c>
      <c r="E26" s="211"/>
      <c r="F26" s="215"/>
      <c r="G26" s="189"/>
      <c r="H26" s="221"/>
    </row>
    <row r="27" spans="1:8" ht="51" customHeight="1" x14ac:dyDescent="0.3">
      <c r="A27" s="339" t="s">
        <v>279</v>
      </c>
      <c r="B27" s="340"/>
      <c r="C27" s="340"/>
      <c r="D27" s="233"/>
      <c r="E27" s="234"/>
      <c r="F27" s="235"/>
      <c r="G27" s="190"/>
      <c r="H27" s="222"/>
    </row>
    <row r="28" spans="1:8" ht="30.65" customHeight="1" x14ac:dyDescent="0.3">
      <c r="A28" s="339" t="s">
        <v>25</v>
      </c>
      <c r="B28" s="340"/>
      <c r="C28" s="340"/>
      <c r="D28" s="233"/>
      <c r="E28" s="234"/>
      <c r="F28" s="235"/>
      <c r="G28" s="190"/>
      <c r="H28" s="222"/>
    </row>
    <row r="29" spans="1:8" ht="30.65" customHeight="1" thickBot="1" x14ac:dyDescent="0.35">
      <c r="A29" s="242" t="s">
        <v>280</v>
      </c>
      <c r="B29" s="243"/>
      <c r="C29" s="243"/>
      <c r="D29" s="236"/>
      <c r="E29" s="237"/>
      <c r="F29" s="238"/>
      <c r="G29" s="191"/>
      <c r="H29" s="222"/>
    </row>
    <row r="30" spans="1:8" ht="24.65" customHeight="1" thickBot="1" x14ac:dyDescent="0.35">
      <c r="A30" s="298"/>
      <c r="B30" s="299"/>
      <c r="C30" s="299"/>
      <c r="D30" s="299"/>
      <c r="E30" s="299"/>
      <c r="F30" s="302"/>
      <c r="G30" s="54" t="s">
        <v>292</v>
      </c>
      <c r="H30" s="72">
        <f>SUM(H22:H29)</f>
        <v>0</v>
      </c>
    </row>
    <row r="31" spans="1:8" ht="42" customHeight="1" thickBot="1" x14ac:dyDescent="0.35">
      <c r="A31" s="331" t="s">
        <v>300</v>
      </c>
      <c r="B31" s="332"/>
      <c r="C31" s="332"/>
      <c r="D31" s="332"/>
      <c r="E31" s="332"/>
      <c r="F31" s="332"/>
      <c r="G31" s="332"/>
      <c r="H31" s="333"/>
    </row>
    <row r="32" spans="1:8" ht="14.5" customHeight="1" thickBot="1" x14ac:dyDescent="0.35">
      <c r="A32" s="22" t="s">
        <v>123</v>
      </c>
      <c r="B32" s="329" t="s">
        <v>124</v>
      </c>
      <c r="C32" s="330"/>
      <c r="D32" s="289" t="s">
        <v>125</v>
      </c>
      <c r="E32" s="290"/>
      <c r="F32" s="22" t="s">
        <v>126</v>
      </c>
      <c r="G32" s="17" t="s">
        <v>124</v>
      </c>
      <c r="H32" s="17" t="s">
        <v>125</v>
      </c>
    </row>
    <row r="33" spans="1:10" ht="22.4" customHeight="1" thickBot="1" x14ac:dyDescent="0.35">
      <c r="A33" s="83"/>
      <c r="B33" s="291"/>
      <c r="C33" s="292"/>
      <c r="D33" s="291"/>
      <c r="E33" s="292"/>
      <c r="F33" s="83"/>
      <c r="G33" s="83"/>
      <c r="H33" s="87"/>
    </row>
    <row r="34" spans="1:10" ht="22.4" customHeight="1" thickBot="1" x14ac:dyDescent="0.35">
      <c r="A34" s="83"/>
      <c r="B34" s="291"/>
      <c r="C34" s="292"/>
      <c r="D34" s="291"/>
      <c r="E34" s="292"/>
      <c r="F34" s="83"/>
      <c r="G34" s="83"/>
      <c r="H34" s="87"/>
    </row>
    <row r="35" spans="1:10" ht="22.4" customHeight="1" thickBot="1" x14ac:dyDescent="0.35">
      <c r="A35" s="83"/>
      <c r="B35" s="291"/>
      <c r="C35" s="292"/>
      <c r="D35" s="291"/>
      <c r="E35" s="292"/>
      <c r="F35" s="83"/>
      <c r="G35" s="83"/>
      <c r="H35" s="87"/>
    </row>
    <row r="36" spans="1:10" ht="22.4" customHeight="1" thickBot="1" x14ac:dyDescent="0.35">
      <c r="A36" s="83"/>
      <c r="B36" s="291"/>
      <c r="C36" s="292"/>
      <c r="D36" s="291"/>
      <c r="E36" s="292"/>
      <c r="F36" s="83"/>
      <c r="G36" s="83"/>
      <c r="H36" s="87"/>
    </row>
    <row r="37" spans="1:10" ht="22.4" customHeight="1" thickBot="1" x14ac:dyDescent="0.35">
      <c r="A37" s="83"/>
      <c r="B37" s="291"/>
      <c r="C37" s="292"/>
      <c r="D37" s="291"/>
      <c r="E37" s="292"/>
      <c r="F37" s="83"/>
      <c r="G37" s="83"/>
      <c r="H37" s="87"/>
    </row>
    <row r="38" spans="1:10" ht="22.4" customHeight="1" thickBot="1" x14ac:dyDescent="0.35">
      <c r="A38" s="83"/>
      <c r="B38" s="291"/>
      <c r="C38" s="292"/>
      <c r="D38" s="291"/>
      <c r="E38" s="292"/>
      <c r="F38" s="83"/>
      <c r="G38" s="83"/>
      <c r="H38" s="87"/>
    </row>
    <row r="39" spans="1:10" ht="22.4" customHeight="1" thickBot="1" x14ac:dyDescent="0.35">
      <c r="A39" s="83"/>
      <c r="B39" s="291"/>
      <c r="C39" s="292"/>
      <c r="D39" s="291"/>
      <c r="E39" s="292"/>
      <c r="F39" s="83"/>
      <c r="G39" s="83"/>
      <c r="H39" s="87"/>
    </row>
    <row r="40" spans="1:10" ht="22.4" customHeight="1" thickBot="1" x14ac:dyDescent="0.35">
      <c r="A40" s="83"/>
      <c r="B40" s="291"/>
      <c r="C40" s="292"/>
      <c r="D40" s="291"/>
      <c r="E40" s="292"/>
      <c r="F40" s="83"/>
      <c r="G40" s="83"/>
      <c r="H40" s="87"/>
    </row>
    <row r="41" spans="1:10" ht="22.4" customHeight="1" thickBot="1" x14ac:dyDescent="0.35">
      <c r="A41" s="83"/>
      <c r="B41" s="291"/>
      <c r="C41" s="292"/>
      <c r="D41" s="291"/>
      <c r="E41" s="292"/>
      <c r="F41" s="83"/>
      <c r="G41" s="83"/>
      <c r="H41" s="87"/>
    </row>
    <row r="42" spans="1:10" ht="22.4" customHeight="1" thickBot="1" x14ac:dyDescent="0.35">
      <c r="A42" s="83"/>
      <c r="B42" s="291"/>
      <c r="C42" s="292"/>
      <c r="D42" s="291"/>
      <c r="E42" s="292"/>
      <c r="F42" s="83"/>
      <c r="G42" s="83"/>
      <c r="H42" s="87"/>
    </row>
    <row r="43" spans="1:10" s="42" customFormat="1" ht="24.65" customHeight="1" thickBot="1" x14ac:dyDescent="0.35">
      <c r="A43" s="65"/>
      <c r="B43" s="66"/>
      <c r="C43" s="66"/>
      <c r="D43" s="67"/>
      <c r="E43" s="66"/>
      <c r="F43" s="66"/>
      <c r="G43" s="68"/>
      <c r="H43" s="69"/>
    </row>
    <row r="44" spans="1:10" ht="45.65" customHeight="1" thickBot="1" x14ac:dyDescent="0.35">
      <c r="A44" s="239" t="s">
        <v>26</v>
      </c>
      <c r="B44" s="240"/>
      <c r="C44" s="240"/>
      <c r="D44" s="204" t="s">
        <v>315</v>
      </c>
      <c r="E44" s="205"/>
      <c r="F44" s="206"/>
      <c r="G44" s="18" t="s">
        <v>305</v>
      </c>
      <c r="H44" s="57" t="s">
        <v>27</v>
      </c>
      <c r="I44" s="35" t="s">
        <v>28</v>
      </c>
    </row>
    <row r="45" spans="1:10" ht="31.4" customHeight="1" thickBot="1" x14ac:dyDescent="0.35">
      <c r="A45" s="241" t="s">
        <v>29</v>
      </c>
      <c r="B45" s="208"/>
      <c r="C45" s="208"/>
      <c r="D45" s="207" t="s">
        <v>30</v>
      </c>
      <c r="E45" s="208"/>
      <c r="F45" s="209"/>
      <c r="G45" s="83"/>
      <c r="H45" s="77"/>
      <c r="I45" s="77"/>
      <c r="J45">
        <f>H45*I45</f>
        <v>0</v>
      </c>
    </row>
    <row r="46" spans="1:10" ht="31.4" customHeight="1" thickBot="1" x14ac:dyDescent="0.35">
      <c r="A46" s="231" t="s">
        <v>31</v>
      </c>
      <c r="B46" s="232"/>
      <c r="C46" s="232"/>
      <c r="D46" s="244" t="s">
        <v>32</v>
      </c>
      <c r="E46" s="232"/>
      <c r="F46" s="245"/>
      <c r="G46" s="83"/>
      <c r="H46" s="78"/>
      <c r="I46" s="78"/>
      <c r="J46">
        <f t="shared" ref="J46:J61" si="0">H46*I46</f>
        <v>0</v>
      </c>
    </row>
    <row r="47" spans="1:10" ht="54" customHeight="1" thickBot="1" x14ac:dyDescent="0.35">
      <c r="A47" s="231" t="s">
        <v>33</v>
      </c>
      <c r="B47" s="232"/>
      <c r="C47" s="232"/>
      <c r="D47" s="244" t="s">
        <v>34</v>
      </c>
      <c r="E47" s="232"/>
      <c r="F47" s="245"/>
      <c r="G47" s="83"/>
      <c r="H47" s="77"/>
      <c r="I47" s="77"/>
      <c r="J47">
        <f t="shared" si="0"/>
        <v>0</v>
      </c>
    </row>
    <row r="48" spans="1:10" ht="41.5" customHeight="1" thickBot="1" x14ac:dyDescent="0.35">
      <c r="A48" s="231" t="s">
        <v>35</v>
      </c>
      <c r="B48" s="232"/>
      <c r="C48" s="232"/>
      <c r="D48" s="244" t="s">
        <v>36</v>
      </c>
      <c r="E48" s="232"/>
      <c r="F48" s="245"/>
      <c r="G48" s="83"/>
      <c r="H48" s="77"/>
      <c r="I48" s="77"/>
      <c r="J48">
        <f t="shared" si="0"/>
        <v>0</v>
      </c>
    </row>
    <row r="49" spans="1:10" ht="48.65" customHeight="1" thickBot="1" x14ac:dyDescent="0.35">
      <c r="A49" s="231" t="s">
        <v>37</v>
      </c>
      <c r="B49" s="232"/>
      <c r="C49" s="232"/>
      <c r="D49" s="244" t="s">
        <v>38</v>
      </c>
      <c r="E49" s="232"/>
      <c r="F49" s="245"/>
      <c r="G49" s="83"/>
      <c r="H49" s="77"/>
      <c r="I49" s="77"/>
      <c r="J49">
        <f t="shared" si="0"/>
        <v>0</v>
      </c>
    </row>
    <row r="50" spans="1:10" ht="41.15" customHeight="1" thickBot="1" x14ac:dyDescent="0.35">
      <c r="A50" s="231" t="s">
        <v>39</v>
      </c>
      <c r="B50" s="232"/>
      <c r="C50" s="232"/>
      <c r="D50" s="244" t="s">
        <v>40</v>
      </c>
      <c r="E50" s="232"/>
      <c r="F50" s="245"/>
      <c r="G50" s="83"/>
      <c r="H50" s="77"/>
      <c r="I50" s="77"/>
      <c r="J50">
        <f t="shared" si="0"/>
        <v>0</v>
      </c>
    </row>
    <row r="51" spans="1:10" ht="20.5" customHeight="1" thickBot="1" x14ac:dyDescent="0.35">
      <c r="A51" s="324" t="s">
        <v>41</v>
      </c>
      <c r="B51" s="325"/>
      <c r="C51" s="325"/>
      <c r="D51" s="293"/>
      <c r="E51" s="294"/>
      <c r="F51" s="295"/>
      <c r="G51" s="199"/>
      <c r="H51" s="200"/>
      <c r="I51" s="192"/>
      <c r="J51">
        <f t="shared" si="0"/>
        <v>0</v>
      </c>
    </row>
    <row r="52" spans="1:10" ht="55.9" customHeight="1" thickBot="1" x14ac:dyDescent="0.35">
      <c r="A52" s="212" t="s">
        <v>42</v>
      </c>
      <c r="B52" s="213"/>
      <c r="C52" s="213"/>
      <c r="D52" s="214" t="s">
        <v>43</v>
      </c>
      <c r="E52" s="211"/>
      <c r="F52" s="215"/>
      <c r="G52" s="199"/>
      <c r="H52" s="201"/>
      <c r="I52" s="198"/>
      <c r="J52">
        <f t="shared" si="0"/>
        <v>0</v>
      </c>
    </row>
    <row r="53" spans="1:10" ht="51" customHeight="1" thickBot="1" x14ac:dyDescent="0.35">
      <c r="A53" s="212" t="s">
        <v>44</v>
      </c>
      <c r="B53" s="213"/>
      <c r="C53" s="213"/>
      <c r="D53" s="214" t="s">
        <v>45</v>
      </c>
      <c r="E53" s="211"/>
      <c r="F53" s="215"/>
      <c r="G53" s="199"/>
      <c r="H53" s="201"/>
      <c r="I53" s="198"/>
      <c r="J53">
        <f t="shared" si="0"/>
        <v>0</v>
      </c>
    </row>
    <row r="54" spans="1:10" ht="20.5" customHeight="1" thickBot="1" x14ac:dyDescent="0.35">
      <c r="A54" s="224" t="s">
        <v>46</v>
      </c>
      <c r="B54" s="225"/>
      <c r="C54" s="225"/>
      <c r="D54" s="216" t="s">
        <v>47</v>
      </c>
      <c r="E54" s="217"/>
      <c r="F54" s="218"/>
      <c r="G54" s="199"/>
      <c r="H54" s="201"/>
      <c r="I54" s="193"/>
      <c r="J54">
        <f t="shared" si="0"/>
        <v>0</v>
      </c>
    </row>
    <row r="55" spans="1:10" ht="18.649999999999999" customHeight="1" thickBot="1" x14ac:dyDescent="0.35">
      <c r="A55" s="337" t="s">
        <v>48</v>
      </c>
      <c r="B55" s="338"/>
      <c r="C55" s="338"/>
      <c r="D55" s="334"/>
      <c r="E55" s="335"/>
      <c r="F55" s="336"/>
      <c r="G55" s="199"/>
      <c r="H55" s="201"/>
      <c r="I55" s="192"/>
      <c r="J55">
        <f t="shared" si="0"/>
        <v>0</v>
      </c>
    </row>
    <row r="56" spans="1:10" ht="49.4" customHeight="1" thickBot="1" x14ac:dyDescent="0.35">
      <c r="A56" s="212" t="s">
        <v>49</v>
      </c>
      <c r="B56" s="213"/>
      <c r="C56" s="213"/>
      <c r="D56" s="214" t="s">
        <v>34</v>
      </c>
      <c r="E56" s="211"/>
      <c r="F56" s="215"/>
      <c r="G56" s="199"/>
      <c r="H56" s="201"/>
      <c r="I56" s="198"/>
      <c r="J56">
        <f t="shared" si="0"/>
        <v>0</v>
      </c>
    </row>
    <row r="57" spans="1:10" ht="20.5" customHeight="1" thickBot="1" x14ac:dyDescent="0.35">
      <c r="A57" s="212" t="s">
        <v>50</v>
      </c>
      <c r="B57" s="213"/>
      <c r="C57" s="213"/>
      <c r="D57" s="214" t="s">
        <v>40</v>
      </c>
      <c r="E57" s="211"/>
      <c r="F57" s="215"/>
      <c r="G57" s="199"/>
      <c r="H57" s="201"/>
      <c r="I57" s="198"/>
      <c r="J57">
        <f t="shared" si="0"/>
        <v>0</v>
      </c>
    </row>
    <row r="58" spans="1:10" ht="41.15" customHeight="1" thickBot="1" x14ac:dyDescent="0.35">
      <c r="A58" s="224" t="s">
        <v>51</v>
      </c>
      <c r="B58" s="225"/>
      <c r="C58" s="225"/>
      <c r="D58" s="216" t="s">
        <v>52</v>
      </c>
      <c r="E58" s="217"/>
      <c r="F58" s="218"/>
      <c r="G58" s="199"/>
      <c r="H58" s="201"/>
      <c r="I58" s="193"/>
      <c r="J58">
        <f t="shared" si="0"/>
        <v>0</v>
      </c>
    </row>
    <row r="59" spans="1:10" ht="16.399999999999999" customHeight="1" thickBot="1" x14ac:dyDescent="0.35">
      <c r="A59" s="278" t="s">
        <v>53</v>
      </c>
      <c r="B59" s="264"/>
      <c r="C59" s="264"/>
      <c r="D59" s="263" t="s">
        <v>34</v>
      </c>
      <c r="E59" s="264"/>
      <c r="F59" s="265"/>
      <c r="G59" s="199"/>
      <c r="H59" s="201"/>
      <c r="I59" s="192"/>
      <c r="J59">
        <f t="shared" si="0"/>
        <v>0</v>
      </c>
    </row>
    <row r="60" spans="1:10" ht="51" customHeight="1" thickBot="1" x14ac:dyDescent="0.35">
      <c r="A60" s="279"/>
      <c r="B60" s="217"/>
      <c r="C60" s="217"/>
      <c r="D60" s="216"/>
      <c r="E60" s="217"/>
      <c r="F60" s="218"/>
      <c r="G60" s="199"/>
      <c r="H60" s="201"/>
      <c r="I60" s="193"/>
      <c r="J60">
        <f t="shared" si="0"/>
        <v>0</v>
      </c>
    </row>
    <row r="61" spans="1:10" ht="59.5" customHeight="1" thickBot="1" x14ac:dyDescent="0.35">
      <c r="A61" s="254" t="s">
        <v>54</v>
      </c>
      <c r="B61" s="255"/>
      <c r="C61" s="255"/>
      <c r="D61" s="251" t="s">
        <v>55</v>
      </c>
      <c r="E61" s="252"/>
      <c r="F61" s="253"/>
      <c r="G61" s="83"/>
      <c r="H61" s="77"/>
      <c r="I61" s="77"/>
      <c r="J61">
        <f t="shared" si="0"/>
        <v>0</v>
      </c>
    </row>
    <row r="62" spans="1:10" ht="24.65" customHeight="1" thickBot="1" x14ac:dyDescent="0.35">
      <c r="A62" s="12"/>
      <c r="B62" s="11"/>
      <c r="C62" s="11"/>
      <c r="D62" s="301"/>
      <c r="E62" s="299"/>
      <c r="F62" s="302"/>
      <c r="G62" s="48" t="s">
        <v>56</v>
      </c>
      <c r="H62" s="194">
        <f>((H45*I45)+(H46*I46)+(H47*I47)+(H48*I48)+(H49*I49)+(H50*I50)+(H51*I51)+(H55*I55)+(H59*I59)+(H61*I61))/1440</f>
        <v>0</v>
      </c>
      <c r="I62" s="195"/>
    </row>
    <row r="63" spans="1:10" s="42" customFormat="1" ht="24.65" customHeight="1" thickBot="1" x14ac:dyDescent="0.35">
      <c r="A63" s="12"/>
      <c r="B63" s="11"/>
      <c r="C63" s="11"/>
      <c r="D63" s="46"/>
      <c r="E63" s="46"/>
      <c r="F63" s="46"/>
      <c r="G63" s="50"/>
      <c r="H63" s="49"/>
      <c r="I63" s="49"/>
    </row>
    <row r="64" spans="1:10" ht="44.15" customHeight="1" thickBot="1" x14ac:dyDescent="0.35">
      <c r="A64" s="281" t="s">
        <v>57</v>
      </c>
      <c r="B64" s="282"/>
      <c r="C64" s="282"/>
      <c r="D64" s="341" t="s">
        <v>58</v>
      </c>
      <c r="E64" s="342"/>
      <c r="F64" s="197"/>
      <c r="G64" s="18" t="s">
        <v>15</v>
      </c>
      <c r="H64" s="57" t="s">
        <v>27</v>
      </c>
      <c r="I64" s="35" t="s">
        <v>28</v>
      </c>
    </row>
    <row r="65" spans="1:10" ht="28.5" thickBot="1" x14ac:dyDescent="0.35">
      <c r="A65" s="19" t="s">
        <v>59</v>
      </c>
      <c r="B65" s="20" t="s">
        <v>60</v>
      </c>
      <c r="C65" s="21" t="s">
        <v>61</v>
      </c>
      <c r="D65" s="326" t="s">
        <v>62</v>
      </c>
      <c r="E65" s="327"/>
      <c r="F65" s="328"/>
      <c r="G65" s="76" t="s">
        <v>306</v>
      </c>
      <c r="H65" s="30"/>
      <c r="I65" s="36"/>
    </row>
    <row r="66" spans="1:10" ht="14.15" customHeight="1" thickBot="1" x14ac:dyDescent="0.35">
      <c r="A66" s="286" t="s">
        <v>63</v>
      </c>
      <c r="B66" s="3" t="s">
        <v>64</v>
      </c>
      <c r="C66" s="303" t="s">
        <v>65</v>
      </c>
      <c r="D66" s="266" t="s">
        <v>66</v>
      </c>
      <c r="E66" s="267"/>
      <c r="F66" s="268"/>
      <c r="G66" s="189"/>
      <c r="H66" s="201"/>
      <c r="I66" s="192"/>
      <c r="J66">
        <f>H66*I66</f>
        <v>0</v>
      </c>
    </row>
    <row r="67" spans="1:10" ht="25.5" thickBot="1" x14ac:dyDescent="0.35">
      <c r="A67" s="261"/>
      <c r="B67" s="2" t="s">
        <v>67</v>
      </c>
      <c r="C67" s="304"/>
      <c r="D67" s="269"/>
      <c r="E67" s="270"/>
      <c r="F67" s="271"/>
      <c r="G67" s="190"/>
      <c r="H67" s="201"/>
      <c r="I67" s="198"/>
      <c r="J67">
        <f t="shared" ref="J67:J88" si="1">H67*I67</f>
        <v>0</v>
      </c>
    </row>
    <row r="68" spans="1:10" ht="16.399999999999999" customHeight="1" thickBot="1" x14ac:dyDescent="0.35">
      <c r="A68" s="261"/>
      <c r="B68" s="2" t="s">
        <v>68</v>
      </c>
      <c r="C68" s="304"/>
      <c r="D68" s="269"/>
      <c r="E68" s="270"/>
      <c r="F68" s="271"/>
      <c r="G68" s="190"/>
      <c r="H68" s="201"/>
      <c r="I68" s="198"/>
      <c r="J68">
        <f t="shared" si="1"/>
        <v>0</v>
      </c>
    </row>
    <row r="69" spans="1:10" ht="18.649999999999999" customHeight="1" thickBot="1" x14ac:dyDescent="0.35">
      <c r="A69" s="257"/>
      <c r="B69" s="2" t="s">
        <v>69</v>
      </c>
      <c r="C69" s="304"/>
      <c r="D69" s="272"/>
      <c r="E69" s="273"/>
      <c r="F69" s="274"/>
      <c r="G69" s="191"/>
      <c r="H69" s="201"/>
      <c r="I69" s="193"/>
      <c r="J69">
        <f t="shared" si="1"/>
        <v>0</v>
      </c>
    </row>
    <row r="70" spans="1:10" ht="14.15" customHeight="1" thickBot="1" x14ac:dyDescent="0.35">
      <c r="A70" s="258" t="s">
        <v>70</v>
      </c>
      <c r="B70" s="2" t="s">
        <v>71</v>
      </c>
      <c r="C70" s="304" t="s">
        <v>72</v>
      </c>
      <c r="D70" s="266" t="s">
        <v>73</v>
      </c>
      <c r="E70" s="267"/>
      <c r="F70" s="268"/>
      <c r="G70" s="189"/>
      <c r="H70" s="201"/>
      <c r="I70" s="192"/>
      <c r="J70">
        <f t="shared" si="1"/>
        <v>0</v>
      </c>
    </row>
    <row r="71" spans="1:10" ht="14.5" thickBot="1" x14ac:dyDescent="0.35">
      <c r="A71" s="261"/>
      <c r="B71" s="2" t="s">
        <v>74</v>
      </c>
      <c r="C71" s="304"/>
      <c r="D71" s="269"/>
      <c r="E71" s="270"/>
      <c r="F71" s="271"/>
      <c r="G71" s="190"/>
      <c r="H71" s="201"/>
      <c r="I71" s="198"/>
      <c r="J71">
        <f t="shared" si="1"/>
        <v>0</v>
      </c>
    </row>
    <row r="72" spans="1:10" ht="14.5" thickBot="1" x14ac:dyDescent="0.35">
      <c r="A72" s="261"/>
      <c r="B72" s="2" t="s">
        <v>75</v>
      </c>
      <c r="C72" s="304"/>
      <c r="D72" s="269"/>
      <c r="E72" s="270"/>
      <c r="F72" s="271"/>
      <c r="G72" s="190"/>
      <c r="H72" s="201"/>
      <c r="I72" s="198"/>
      <c r="J72">
        <f t="shared" si="1"/>
        <v>0</v>
      </c>
    </row>
    <row r="73" spans="1:10" ht="14.5" thickBot="1" x14ac:dyDescent="0.35">
      <c r="A73" s="257"/>
      <c r="B73" s="2" t="s">
        <v>76</v>
      </c>
      <c r="C73" s="304"/>
      <c r="D73" s="272"/>
      <c r="E73" s="273"/>
      <c r="F73" s="274"/>
      <c r="G73" s="191"/>
      <c r="H73" s="201"/>
      <c r="I73" s="193"/>
      <c r="J73">
        <f t="shared" si="1"/>
        <v>0</v>
      </c>
    </row>
    <row r="74" spans="1:10" ht="30" customHeight="1" thickBot="1" x14ac:dyDescent="0.35">
      <c r="A74" s="258" t="s">
        <v>77</v>
      </c>
      <c r="B74" s="2" t="s">
        <v>78</v>
      </c>
      <c r="C74" s="2" t="s">
        <v>293</v>
      </c>
      <c r="D74" s="266" t="s">
        <v>73</v>
      </c>
      <c r="E74" s="267"/>
      <c r="F74" s="268"/>
      <c r="G74" s="189"/>
      <c r="H74" s="201"/>
      <c r="I74" s="192"/>
      <c r="J74">
        <f t="shared" si="1"/>
        <v>0</v>
      </c>
    </row>
    <row r="75" spans="1:10" ht="27.65" customHeight="1" thickBot="1" x14ac:dyDescent="0.35">
      <c r="A75" s="259"/>
      <c r="B75" s="2" t="s">
        <v>79</v>
      </c>
      <c r="C75" s="2" t="s">
        <v>294</v>
      </c>
      <c r="D75" s="269"/>
      <c r="E75" s="270"/>
      <c r="F75" s="271"/>
      <c r="G75" s="190"/>
      <c r="H75" s="201"/>
      <c r="I75" s="198"/>
      <c r="J75">
        <f t="shared" si="1"/>
        <v>0</v>
      </c>
    </row>
    <row r="76" spans="1:10" ht="25.5" thickBot="1" x14ac:dyDescent="0.35">
      <c r="A76" s="259"/>
      <c r="B76" s="2" t="s">
        <v>80</v>
      </c>
      <c r="C76" s="2" t="s">
        <v>81</v>
      </c>
      <c r="D76" s="269"/>
      <c r="E76" s="270"/>
      <c r="F76" s="271"/>
      <c r="G76" s="190"/>
      <c r="H76" s="201"/>
      <c r="I76" s="198"/>
      <c r="J76">
        <f t="shared" si="1"/>
        <v>0</v>
      </c>
    </row>
    <row r="77" spans="1:10" ht="25.5" thickBot="1" x14ac:dyDescent="0.35">
      <c r="A77" s="259"/>
      <c r="B77" s="2" t="s">
        <v>82</v>
      </c>
      <c r="C77" s="2" t="s">
        <v>295</v>
      </c>
      <c r="D77" s="269"/>
      <c r="E77" s="270"/>
      <c r="F77" s="271"/>
      <c r="G77" s="190"/>
      <c r="H77" s="201"/>
      <c r="I77" s="198"/>
      <c r="J77">
        <f t="shared" si="1"/>
        <v>0</v>
      </c>
    </row>
    <row r="78" spans="1:10" ht="25.5" thickBot="1" x14ac:dyDescent="0.35">
      <c r="A78" s="259"/>
      <c r="B78" s="2" t="s">
        <v>83</v>
      </c>
      <c r="C78" s="2" t="s">
        <v>84</v>
      </c>
      <c r="D78" s="269"/>
      <c r="E78" s="270"/>
      <c r="F78" s="271"/>
      <c r="G78" s="190"/>
      <c r="H78" s="201"/>
      <c r="I78" s="198"/>
      <c r="J78">
        <f t="shared" si="1"/>
        <v>0</v>
      </c>
    </row>
    <row r="79" spans="1:10" ht="38" thickBot="1" x14ac:dyDescent="0.35">
      <c r="A79" s="259"/>
      <c r="B79" s="2" t="s">
        <v>85</v>
      </c>
      <c r="C79" s="2" t="s">
        <v>86</v>
      </c>
      <c r="D79" s="272"/>
      <c r="E79" s="273"/>
      <c r="F79" s="274"/>
      <c r="G79" s="190"/>
      <c r="H79" s="201"/>
      <c r="I79" s="193"/>
      <c r="J79">
        <f t="shared" si="1"/>
        <v>0</v>
      </c>
    </row>
    <row r="80" spans="1:10" ht="38" thickBot="1" x14ac:dyDescent="0.35">
      <c r="A80" s="256" t="s">
        <v>87</v>
      </c>
      <c r="B80" s="2" t="s">
        <v>88</v>
      </c>
      <c r="C80" s="2" t="s">
        <v>89</v>
      </c>
      <c r="D80" s="266" t="s">
        <v>73</v>
      </c>
      <c r="E80" s="267"/>
      <c r="F80" s="268"/>
      <c r="G80" s="189"/>
      <c r="H80" s="201"/>
      <c r="I80" s="192"/>
      <c r="J80">
        <f t="shared" si="1"/>
        <v>0</v>
      </c>
    </row>
    <row r="81" spans="1:10" ht="25.5" thickBot="1" x14ac:dyDescent="0.35">
      <c r="A81" s="257"/>
      <c r="B81" s="2" t="s">
        <v>90</v>
      </c>
      <c r="C81" s="2" t="s">
        <v>91</v>
      </c>
      <c r="D81" s="272"/>
      <c r="E81" s="273"/>
      <c r="F81" s="274"/>
      <c r="G81" s="191"/>
      <c r="H81" s="201"/>
      <c r="I81" s="193"/>
      <c r="J81">
        <f t="shared" si="1"/>
        <v>0</v>
      </c>
    </row>
    <row r="82" spans="1:10" ht="32.5" customHeight="1" thickBot="1" x14ac:dyDescent="0.35">
      <c r="A82" s="13" t="s">
        <v>92</v>
      </c>
      <c r="B82" s="2" t="s">
        <v>93</v>
      </c>
      <c r="C82" s="2" t="s">
        <v>94</v>
      </c>
      <c r="D82" s="275" t="s">
        <v>95</v>
      </c>
      <c r="E82" s="276"/>
      <c r="F82" s="277"/>
      <c r="G82" s="83"/>
      <c r="H82" s="77"/>
      <c r="I82" s="77"/>
      <c r="J82">
        <f t="shared" si="1"/>
        <v>0</v>
      </c>
    </row>
    <row r="83" spans="1:10" ht="30.65" customHeight="1" thickBot="1" x14ac:dyDescent="0.35">
      <c r="A83" s="13" t="s">
        <v>96</v>
      </c>
      <c r="B83" s="2" t="s">
        <v>97</v>
      </c>
      <c r="C83" s="2" t="s">
        <v>98</v>
      </c>
      <c r="D83" s="275" t="s">
        <v>95</v>
      </c>
      <c r="E83" s="276"/>
      <c r="F83" s="277"/>
      <c r="G83" s="83"/>
      <c r="H83" s="77"/>
      <c r="I83" s="77"/>
      <c r="J83">
        <f t="shared" si="1"/>
        <v>0</v>
      </c>
    </row>
    <row r="84" spans="1:10" ht="14.15" customHeight="1" x14ac:dyDescent="0.3">
      <c r="A84" s="258" t="s">
        <v>99</v>
      </c>
      <c r="B84" s="2" t="s">
        <v>100</v>
      </c>
      <c r="C84" s="2" t="s">
        <v>101</v>
      </c>
      <c r="D84" s="266" t="s">
        <v>73</v>
      </c>
      <c r="E84" s="267"/>
      <c r="F84" s="268"/>
      <c r="G84" s="189"/>
      <c r="H84" s="192"/>
      <c r="I84" s="192"/>
      <c r="J84">
        <f t="shared" si="1"/>
        <v>0</v>
      </c>
    </row>
    <row r="85" spans="1:10" ht="29.5" customHeight="1" x14ac:dyDescent="0.3">
      <c r="A85" s="259"/>
      <c r="B85" s="2" t="s">
        <v>102</v>
      </c>
      <c r="C85" s="2" t="s">
        <v>103</v>
      </c>
      <c r="D85" s="269"/>
      <c r="E85" s="270"/>
      <c r="F85" s="271"/>
      <c r="G85" s="190"/>
      <c r="H85" s="198"/>
      <c r="I85" s="198"/>
      <c r="J85">
        <f t="shared" si="1"/>
        <v>0</v>
      </c>
    </row>
    <row r="86" spans="1:10" ht="25.5" thickBot="1" x14ac:dyDescent="0.35">
      <c r="A86" s="260"/>
      <c r="B86" s="2" t="s">
        <v>104</v>
      </c>
      <c r="C86" s="2" t="s">
        <v>105</v>
      </c>
      <c r="D86" s="272"/>
      <c r="E86" s="273"/>
      <c r="F86" s="274"/>
      <c r="G86" s="191"/>
      <c r="H86" s="193"/>
      <c r="I86" s="193"/>
      <c r="J86">
        <f t="shared" si="1"/>
        <v>0</v>
      </c>
    </row>
    <row r="87" spans="1:10" ht="26.5" customHeight="1" thickBot="1" x14ac:dyDescent="0.35">
      <c r="A87" s="261" t="s">
        <v>106</v>
      </c>
      <c r="B87" s="2" t="s">
        <v>107</v>
      </c>
      <c r="C87" s="2" t="s">
        <v>108</v>
      </c>
      <c r="D87" s="269" t="s">
        <v>109</v>
      </c>
      <c r="E87" s="270"/>
      <c r="F87" s="271"/>
      <c r="G87" s="189"/>
      <c r="H87" s="201"/>
      <c r="I87" s="192"/>
      <c r="J87">
        <f t="shared" si="1"/>
        <v>0</v>
      </c>
    </row>
    <row r="88" spans="1:10" ht="81" customHeight="1" thickBot="1" x14ac:dyDescent="0.35">
      <c r="A88" s="262"/>
      <c r="B88" s="4" t="s">
        <v>110</v>
      </c>
      <c r="C88" s="4" t="s">
        <v>111</v>
      </c>
      <c r="D88" s="272"/>
      <c r="E88" s="273"/>
      <c r="F88" s="274"/>
      <c r="G88" s="191"/>
      <c r="H88" s="201"/>
      <c r="I88" s="193"/>
      <c r="J88">
        <f t="shared" si="1"/>
        <v>0</v>
      </c>
    </row>
    <row r="89" spans="1:10" ht="24.65" customHeight="1" thickBot="1" x14ac:dyDescent="0.35">
      <c r="A89" s="298"/>
      <c r="B89" s="299"/>
      <c r="C89" s="300"/>
      <c r="D89" s="301"/>
      <c r="E89" s="299"/>
      <c r="F89" s="302"/>
      <c r="G89" s="25" t="s">
        <v>56</v>
      </c>
      <c r="H89" s="194">
        <f>((H66*I66)+(H70*I70)+(H74*I74)+(H80*I80)+(H82*I82)+(H83*I83)+(H84*I84)+(H87*I87))/1440</f>
        <v>0</v>
      </c>
      <c r="I89" s="195"/>
    </row>
    <row r="90" spans="1:10" s="42" customFormat="1" ht="24.65" customHeight="1" thickBot="1" x14ac:dyDescent="0.35">
      <c r="A90" s="45"/>
      <c r="B90" s="46"/>
      <c r="C90" s="46"/>
      <c r="D90" s="46"/>
      <c r="E90" s="46"/>
      <c r="F90" s="46"/>
      <c r="G90" s="53"/>
      <c r="H90" s="51"/>
      <c r="I90" s="52"/>
    </row>
    <row r="91" spans="1:10" ht="44.15" customHeight="1" thickBot="1" x14ac:dyDescent="0.35">
      <c r="A91" s="281" t="s">
        <v>112</v>
      </c>
      <c r="B91" s="282"/>
      <c r="C91" s="282"/>
      <c r="D91" s="283" t="s">
        <v>113</v>
      </c>
      <c r="E91" s="284"/>
      <c r="F91" s="285"/>
      <c r="G91" s="37"/>
      <c r="H91" s="38"/>
    </row>
    <row r="92" spans="1:10" ht="84" customHeight="1" thickBot="1" x14ac:dyDescent="0.35">
      <c r="A92" s="19" t="s">
        <v>59</v>
      </c>
      <c r="B92" s="20" t="s">
        <v>60</v>
      </c>
      <c r="C92" s="21" t="s">
        <v>61</v>
      </c>
      <c r="D92" s="314" t="s">
        <v>114</v>
      </c>
      <c r="E92" s="315"/>
      <c r="F92" s="316"/>
      <c r="G92" s="196" t="s">
        <v>281</v>
      </c>
      <c r="H92" s="197"/>
    </row>
    <row r="93" spans="1:10" ht="14.15" customHeight="1" x14ac:dyDescent="0.3">
      <c r="A93" s="286" t="s">
        <v>63</v>
      </c>
      <c r="B93" s="3" t="s">
        <v>64</v>
      </c>
      <c r="C93" s="287" t="s">
        <v>65</v>
      </c>
      <c r="D93" s="317" t="s">
        <v>115</v>
      </c>
      <c r="E93" s="318"/>
      <c r="F93" s="318"/>
      <c r="G93" s="305"/>
      <c r="H93" s="306"/>
    </row>
    <row r="94" spans="1:10" ht="25" x14ac:dyDescent="0.3">
      <c r="A94" s="261"/>
      <c r="B94" s="2" t="s">
        <v>67</v>
      </c>
      <c r="C94" s="288"/>
      <c r="D94" s="319"/>
      <c r="E94" s="320"/>
      <c r="F94" s="320"/>
      <c r="G94" s="307"/>
      <c r="H94" s="308"/>
    </row>
    <row r="95" spans="1:10" ht="27.65" customHeight="1" x14ac:dyDescent="0.3">
      <c r="A95" s="257"/>
      <c r="B95" s="2" t="s">
        <v>68</v>
      </c>
      <c r="C95" s="288"/>
      <c r="D95" s="319"/>
      <c r="E95" s="320"/>
      <c r="F95" s="320"/>
      <c r="G95" s="307"/>
      <c r="H95" s="308"/>
    </row>
    <row r="96" spans="1:10" ht="26.5" customHeight="1" x14ac:dyDescent="0.3">
      <c r="A96" s="311" t="s">
        <v>77</v>
      </c>
      <c r="B96" s="5" t="s">
        <v>78</v>
      </c>
      <c r="C96" s="8" t="s">
        <v>293</v>
      </c>
      <c r="D96" s="319"/>
      <c r="E96" s="320"/>
      <c r="F96" s="320"/>
      <c r="G96" s="307"/>
      <c r="H96" s="308"/>
    </row>
    <row r="97" spans="1:8" ht="26.5" customHeight="1" x14ac:dyDescent="0.3">
      <c r="A97" s="312"/>
      <c r="B97" s="5" t="s">
        <v>79</v>
      </c>
      <c r="C97" s="8" t="s">
        <v>294</v>
      </c>
      <c r="D97" s="319"/>
      <c r="E97" s="320"/>
      <c r="F97" s="320"/>
      <c r="G97" s="307"/>
      <c r="H97" s="308"/>
    </row>
    <row r="98" spans="1:8" ht="25" x14ac:dyDescent="0.3">
      <c r="A98" s="312"/>
      <c r="B98" s="5" t="s">
        <v>80</v>
      </c>
      <c r="C98" s="8" t="s">
        <v>81</v>
      </c>
      <c r="D98" s="319"/>
      <c r="E98" s="320"/>
      <c r="F98" s="320"/>
      <c r="G98" s="307"/>
      <c r="H98" s="308"/>
    </row>
    <row r="99" spans="1:8" ht="26.5" customHeight="1" x14ac:dyDescent="0.3">
      <c r="A99" s="312"/>
      <c r="B99" s="5" t="s">
        <v>82</v>
      </c>
      <c r="C99" s="8" t="s">
        <v>295</v>
      </c>
      <c r="D99" s="319"/>
      <c r="E99" s="320"/>
      <c r="F99" s="320"/>
      <c r="G99" s="307"/>
      <c r="H99" s="308"/>
    </row>
    <row r="100" spans="1:8" ht="26.5" customHeight="1" x14ac:dyDescent="0.3">
      <c r="A100" s="312"/>
      <c r="B100" s="5" t="s">
        <v>83</v>
      </c>
      <c r="C100" s="8" t="s">
        <v>84</v>
      </c>
      <c r="D100" s="319"/>
      <c r="E100" s="320"/>
      <c r="F100" s="320"/>
      <c r="G100" s="307"/>
      <c r="H100" s="308"/>
    </row>
    <row r="101" spans="1:8" ht="53.15" customHeight="1" x14ac:dyDescent="0.3">
      <c r="A101" s="313"/>
      <c r="B101" s="5" t="s">
        <v>85</v>
      </c>
      <c r="C101" s="8" t="s">
        <v>86</v>
      </c>
      <c r="D101" s="319"/>
      <c r="E101" s="320"/>
      <c r="F101" s="320"/>
      <c r="G101" s="307"/>
      <c r="H101" s="308"/>
    </row>
    <row r="102" spans="1:8" ht="83.15" customHeight="1" x14ac:dyDescent="0.3">
      <c r="A102" s="261" t="s">
        <v>87</v>
      </c>
      <c r="B102" s="2" t="s">
        <v>88</v>
      </c>
      <c r="C102" s="8" t="s">
        <v>89</v>
      </c>
      <c r="D102" s="319"/>
      <c r="E102" s="320"/>
      <c r="F102" s="320"/>
      <c r="G102" s="307"/>
      <c r="H102" s="308"/>
    </row>
    <row r="103" spans="1:8" ht="25.5" thickBot="1" x14ac:dyDescent="0.35">
      <c r="A103" s="262"/>
      <c r="B103" s="4" t="s">
        <v>90</v>
      </c>
      <c r="C103" s="9" t="s">
        <v>91</v>
      </c>
      <c r="D103" s="319"/>
      <c r="E103" s="320"/>
      <c r="F103" s="320"/>
      <c r="G103" s="307"/>
      <c r="H103" s="308"/>
    </row>
    <row r="104" spans="1:8" ht="14.15" customHeight="1" x14ac:dyDescent="0.3">
      <c r="A104" s="258" t="s">
        <v>70</v>
      </c>
      <c r="B104" s="7" t="s">
        <v>71</v>
      </c>
      <c r="C104" s="288" t="s">
        <v>72</v>
      </c>
      <c r="D104" s="319"/>
      <c r="E104" s="320"/>
      <c r="F104" s="320"/>
      <c r="G104" s="307"/>
      <c r="H104" s="308"/>
    </row>
    <row r="105" spans="1:8" x14ac:dyDescent="0.3">
      <c r="A105" s="261"/>
      <c r="B105" s="7" t="s">
        <v>74</v>
      </c>
      <c r="C105" s="288"/>
      <c r="D105" s="319"/>
      <c r="E105" s="320"/>
      <c r="F105" s="320"/>
      <c r="G105" s="307"/>
      <c r="H105" s="308"/>
    </row>
    <row r="106" spans="1:8" ht="14.15" customHeight="1" x14ac:dyDescent="0.3">
      <c r="A106" s="261"/>
      <c r="B106" s="7" t="s">
        <v>75</v>
      </c>
      <c r="C106" s="288"/>
      <c r="D106" s="319"/>
      <c r="E106" s="320"/>
      <c r="F106" s="320"/>
      <c r="G106" s="307"/>
      <c r="H106" s="308"/>
    </row>
    <row r="107" spans="1:8" ht="14.5" thickBot="1" x14ac:dyDescent="0.35">
      <c r="A107" s="257"/>
      <c r="B107" s="7" t="s">
        <v>76</v>
      </c>
      <c r="C107" s="288"/>
      <c r="D107" s="321"/>
      <c r="E107" s="322"/>
      <c r="F107" s="322"/>
      <c r="G107" s="309"/>
      <c r="H107" s="310"/>
    </row>
    <row r="108" spans="1:8" x14ac:dyDescent="0.3">
      <c r="A108" s="41"/>
      <c r="B108" s="10"/>
      <c r="C108" s="10"/>
      <c r="D108" s="40"/>
      <c r="E108" s="40"/>
      <c r="F108" s="40"/>
      <c r="G108" s="41"/>
      <c r="H108" s="41"/>
    </row>
    <row r="109" spans="1:8" ht="49.4" customHeight="1" x14ac:dyDescent="0.3">
      <c r="A109" s="280"/>
      <c r="B109" s="280"/>
      <c r="C109" s="280"/>
      <c r="D109" s="280"/>
      <c r="E109" s="280"/>
      <c r="F109" s="280"/>
      <c r="H109" s="29"/>
    </row>
    <row r="110" spans="1:8" ht="6" customHeight="1" x14ac:dyDescent="0.3"/>
    <row r="111" spans="1:8" s="42" customFormat="1" ht="6" customHeight="1" x14ac:dyDescent="0.3"/>
    <row r="112" spans="1:8" s="42" customFormat="1" ht="6" customHeight="1" x14ac:dyDescent="0.3"/>
    <row r="113" spans="1:7" s="42" customFormat="1" ht="6" customHeight="1" x14ac:dyDescent="0.3"/>
    <row r="114" spans="1:7" s="42" customFormat="1" ht="6" customHeight="1" x14ac:dyDescent="0.3"/>
    <row r="115" spans="1:7" s="42" customFormat="1" ht="6" customHeight="1" x14ac:dyDescent="0.3"/>
    <row r="116" spans="1:7" s="42" customFormat="1" ht="6" customHeight="1" x14ac:dyDescent="0.3"/>
    <row r="117" spans="1:7" s="42" customFormat="1" ht="6" customHeight="1" x14ac:dyDescent="0.3"/>
    <row r="118" spans="1:7" s="42" customFormat="1" ht="6" customHeight="1" x14ac:dyDescent="0.3"/>
    <row r="119" spans="1:7" s="42" customFormat="1" ht="75.650000000000006" customHeight="1" x14ac:dyDescent="0.3"/>
    <row r="120" spans="1:7" s="42" customFormat="1" ht="63.65" customHeight="1" x14ac:dyDescent="0.3"/>
    <row r="121" spans="1:7" x14ac:dyDescent="0.3">
      <c r="A121" s="297"/>
      <c r="B121" s="297"/>
      <c r="C121" s="297"/>
      <c r="D121" s="297"/>
      <c r="E121" s="297"/>
      <c r="F121" s="297"/>
    </row>
    <row r="122" spans="1:7" ht="20" x14ac:dyDescent="0.3">
      <c r="A122" s="23" t="s">
        <v>116</v>
      </c>
    </row>
    <row r="123" spans="1:7" x14ac:dyDescent="0.3">
      <c r="A123" s="15"/>
    </row>
    <row r="124" spans="1:7" ht="31.4" customHeight="1" x14ac:dyDescent="0.3">
      <c r="A124" s="296" t="s">
        <v>117</v>
      </c>
      <c r="B124" s="296"/>
      <c r="C124" s="296"/>
      <c r="D124" s="296"/>
      <c r="E124" s="296"/>
      <c r="F124" s="296"/>
      <c r="G124" s="296"/>
    </row>
    <row r="125" spans="1:7" ht="9" customHeight="1" x14ac:dyDescent="0.3">
      <c r="A125" s="24"/>
      <c r="B125" s="6"/>
      <c r="C125" s="6"/>
      <c r="D125" s="6"/>
      <c r="E125" s="6"/>
      <c r="F125" s="6"/>
      <c r="G125" s="6"/>
    </row>
    <row r="126" spans="1:7" ht="14.5" customHeight="1" x14ac:dyDescent="0.3">
      <c r="A126" s="323" t="s">
        <v>118</v>
      </c>
      <c r="B126" s="323"/>
      <c r="C126" s="323"/>
      <c r="D126" s="323"/>
      <c r="E126" s="323"/>
      <c r="F126" s="323"/>
      <c r="G126" s="323"/>
    </row>
    <row r="127" spans="1:7" s="42" customFormat="1" ht="14.5" customHeight="1" x14ac:dyDescent="0.3">
      <c r="A127" s="70"/>
      <c r="B127" s="70"/>
      <c r="C127" s="70"/>
      <c r="D127" s="70"/>
      <c r="E127" s="70"/>
      <c r="F127" s="70"/>
      <c r="G127" s="70"/>
    </row>
    <row r="128" spans="1:7" ht="14.5" customHeight="1" thickBot="1" x14ac:dyDescent="0.35">
      <c r="A128" s="56" t="s">
        <v>119</v>
      </c>
      <c r="B128" s="6"/>
      <c r="C128" s="6"/>
      <c r="D128" s="6"/>
      <c r="E128" s="6"/>
      <c r="F128" s="6"/>
      <c r="G128" s="6"/>
    </row>
    <row r="129" spans="1:8" ht="96.65" customHeight="1" thickBot="1" x14ac:dyDescent="0.35">
      <c r="A129" s="248"/>
      <c r="B129" s="249"/>
      <c r="C129" s="249"/>
      <c r="D129" s="249"/>
      <c r="E129" s="249"/>
      <c r="F129" s="249"/>
      <c r="G129" s="249"/>
      <c r="H129" s="250"/>
    </row>
    <row r="130" spans="1:8" ht="14.5" customHeight="1" x14ac:dyDescent="0.3">
      <c r="A130" s="6"/>
      <c r="B130" s="6"/>
      <c r="C130" s="6"/>
      <c r="D130" s="6"/>
      <c r="E130" s="6"/>
      <c r="F130" s="6"/>
      <c r="G130" s="6"/>
    </row>
    <row r="131" spans="1:8" ht="14.5" customHeight="1" x14ac:dyDescent="0.3">
      <c r="A131" s="6"/>
      <c r="B131" s="6"/>
      <c r="C131" s="6"/>
      <c r="D131" s="6"/>
      <c r="E131" s="6"/>
      <c r="F131" s="6"/>
      <c r="G131" s="6"/>
    </row>
    <row r="132" spans="1:8" ht="14.5" customHeight="1" x14ac:dyDescent="0.35">
      <c r="A132" s="24"/>
      <c r="B132" s="6"/>
      <c r="C132" s="6"/>
      <c r="D132" s="6"/>
      <c r="E132" s="6"/>
      <c r="F132" s="59" t="s">
        <v>296</v>
      </c>
      <c r="G132" s="60"/>
      <c r="H132" s="61"/>
    </row>
    <row r="133" spans="1:8" s="55" customFormat="1" ht="14.5" customHeight="1" x14ac:dyDescent="0.35">
      <c r="A133" s="14" t="s">
        <v>120</v>
      </c>
      <c r="F133" s="62" t="s">
        <v>312</v>
      </c>
      <c r="G133" s="63"/>
      <c r="H133" s="64"/>
    </row>
    <row r="134" spans="1:8" ht="14.5" customHeight="1" x14ac:dyDescent="0.3">
      <c r="A134" s="176"/>
      <c r="B134" s="177"/>
      <c r="C134" s="177"/>
      <c r="D134" s="177"/>
      <c r="E134" s="177"/>
      <c r="F134" s="178" t="s">
        <v>297</v>
      </c>
      <c r="G134" s="179"/>
      <c r="H134" s="180"/>
    </row>
    <row r="135" spans="1:8" ht="14.5" customHeight="1" x14ac:dyDescent="0.3">
      <c r="A135" s="176"/>
      <c r="B135" s="177"/>
      <c r="C135" s="177"/>
      <c r="D135" s="177"/>
      <c r="E135" s="177"/>
      <c r="F135" s="178" t="s">
        <v>120</v>
      </c>
      <c r="G135" s="181"/>
      <c r="H135" s="180"/>
    </row>
    <row r="136" spans="1:8" ht="14.5" customHeight="1" x14ac:dyDescent="0.3">
      <c r="A136" s="176"/>
      <c r="B136" s="177"/>
      <c r="C136" s="177"/>
      <c r="D136" s="177"/>
      <c r="E136" s="177"/>
      <c r="F136" s="182"/>
      <c r="G136" s="181"/>
      <c r="H136" s="183"/>
    </row>
    <row r="137" spans="1:8" ht="14.5" customHeight="1" x14ac:dyDescent="0.3">
      <c r="A137" s="176"/>
      <c r="B137" s="177"/>
      <c r="C137" s="177"/>
      <c r="D137" s="177"/>
      <c r="E137" s="177"/>
      <c r="F137" s="182"/>
      <c r="G137" s="181"/>
      <c r="H137" s="180"/>
    </row>
    <row r="138" spans="1:8" ht="14.5" customHeight="1" x14ac:dyDescent="0.3">
      <c r="A138" s="176"/>
      <c r="B138" s="177"/>
      <c r="C138" s="177"/>
      <c r="D138" s="177"/>
      <c r="E138" s="177"/>
      <c r="F138" s="182"/>
      <c r="G138" s="181"/>
      <c r="H138" s="180"/>
    </row>
    <row r="139" spans="1:8" ht="14.5" customHeight="1" x14ac:dyDescent="0.3">
      <c r="A139" s="176"/>
      <c r="B139" s="177"/>
      <c r="C139" s="177"/>
      <c r="D139" s="177"/>
      <c r="E139" s="177"/>
      <c r="F139" s="182"/>
      <c r="G139" s="181"/>
      <c r="H139" s="180"/>
    </row>
    <row r="140" spans="1:8" ht="14.5" customHeight="1" x14ac:dyDescent="0.3">
      <c r="A140" s="176"/>
      <c r="B140" s="177"/>
      <c r="C140" s="177"/>
      <c r="D140" s="177"/>
      <c r="E140" s="177"/>
      <c r="F140" s="184"/>
      <c r="G140" s="185"/>
      <c r="H140" s="186"/>
    </row>
    <row r="141" spans="1:8" ht="14.5" customHeight="1" x14ac:dyDescent="0.3">
      <c r="A141" s="56" t="s">
        <v>121</v>
      </c>
      <c r="B141" s="6"/>
      <c r="C141" s="6"/>
      <c r="D141" s="6"/>
      <c r="E141" s="6"/>
      <c r="F141" s="6"/>
      <c r="G141" s="6"/>
    </row>
    <row r="142" spans="1:8" ht="14.5" customHeight="1" x14ac:dyDescent="0.3">
      <c r="A142" s="58" t="s">
        <v>122</v>
      </c>
      <c r="B142" s="6"/>
      <c r="C142" s="6"/>
      <c r="D142" s="6"/>
      <c r="E142" s="6"/>
      <c r="F142" s="6"/>
      <c r="G142" s="6"/>
    </row>
    <row r="143" spans="1:8" ht="14.5" customHeight="1" x14ac:dyDescent="0.3">
      <c r="A143" s="58" t="s">
        <v>286</v>
      </c>
      <c r="B143" s="6"/>
      <c r="C143" s="6"/>
      <c r="D143" s="6"/>
      <c r="E143" s="6"/>
      <c r="F143" s="6"/>
      <c r="G143" s="6"/>
    </row>
    <row r="144" spans="1:8" ht="14.5" customHeight="1" x14ac:dyDescent="0.3">
      <c r="A144" s="24"/>
      <c r="B144" s="6"/>
      <c r="C144" s="6"/>
      <c r="D144" s="6"/>
      <c r="E144" s="6"/>
      <c r="F144" s="6"/>
      <c r="G144" s="6"/>
    </row>
    <row r="145" spans="1:1" ht="14.5" customHeight="1" x14ac:dyDescent="0.3">
      <c r="A145" s="15"/>
    </row>
    <row r="146" spans="1:1" ht="14.5" customHeight="1" x14ac:dyDescent="0.3">
      <c r="A146" s="15"/>
    </row>
    <row r="162" ht="14.5" customHeight="1" x14ac:dyDescent="0.3"/>
  </sheetData>
  <sheetProtection algorithmName="SHA-512" hashValue="v16e0KyvQkjJN3S5lbqKYjeAkI49d3sxMQ2PVB+wSgM3M0BTRPobj196NOpEHhzL2uqnkcDUiD0B/C8qcpb4wQ==" saltValue="MhfHKlmdULnq7FciEt0GjQ==" spinCount="100000" sheet="1" objects="1" scenarios="1" formatRows="0"/>
  <mergeCells count="158">
    <mergeCell ref="A30:C30"/>
    <mergeCell ref="D30:F30"/>
    <mergeCell ref="A51:C51"/>
    <mergeCell ref="A52:C52"/>
    <mergeCell ref="D65:F65"/>
    <mergeCell ref="D62:F62"/>
    <mergeCell ref="C12:F12"/>
    <mergeCell ref="B42:C42"/>
    <mergeCell ref="B32:C32"/>
    <mergeCell ref="A31:H31"/>
    <mergeCell ref="D55:F55"/>
    <mergeCell ref="A55:C55"/>
    <mergeCell ref="D47:F47"/>
    <mergeCell ref="D48:F48"/>
    <mergeCell ref="A26:C26"/>
    <mergeCell ref="A27:C27"/>
    <mergeCell ref="A28:C28"/>
    <mergeCell ref="A46:C46"/>
    <mergeCell ref="A47:C47"/>
    <mergeCell ref="A48:C48"/>
    <mergeCell ref="H26:H29"/>
    <mergeCell ref="A22:C22"/>
    <mergeCell ref="A64:C64"/>
    <mergeCell ref="D64:F64"/>
    <mergeCell ref="A126:G126"/>
    <mergeCell ref="B37:C37"/>
    <mergeCell ref="B38:C38"/>
    <mergeCell ref="B39:C39"/>
    <mergeCell ref="B40:C40"/>
    <mergeCell ref="B41:C41"/>
    <mergeCell ref="B33:C33"/>
    <mergeCell ref="B34:C34"/>
    <mergeCell ref="B35:C35"/>
    <mergeCell ref="B36:C36"/>
    <mergeCell ref="D39:E39"/>
    <mergeCell ref="D40:E40"/>
    <mergeCell ref="D41:E41"/>
    <mergeCell ref="D42:E42"/>
    <mergeCell ref="D35:E35"/>
    <mergeCell ref="D36:E36"/>
    <mergeCell ref="G66:G69"/>
    <mergeCell ref="G70:G73"/>
    <mergeCell ref="G74:G79"/>
    <mergeCell ref="G80:G81"/>
    <mergeCell ref="A66:A69"/>
    <mergeCell ref="A70:A73"/>
    <mergeCell ref="C70:C73"/>
    <mergeCell ref="D33:E33"/>
    <mergeCell ref="A124:G124"/>
    <mergeCell ref="D38:E38"/>
    <mergeCell ref="D37:E37"/>
    <mergeCell ref="A121:F121"/>
    <mergeCell ref="A104:A107"/>
    <mergeCell ref="A89:C89"/>
    <mergeCell ref="D89:F89"/>
    <mergeCell ref="C104:C107"/>
    <mergeCell ref="C66:C69"/>
    <mergeCell ref="G93:H107"/>
    <mergeCell ref="A96:A101"/>
    <mergeCell ref="D92:F92"/>
    <mergeCell ref="D93:F107"/>
    <mergeCell ref="A102:A103"/>
    <mergeCell ref="D32:E32"/>
    <mergeCell ref="G84:G86"/>
    <mergeCell ref="G87:G88"/>
    <mergeCell ref="H66:H69"/>
    <mergeCell ref="H70:H73"/>
    <mergeCell ref="H74:H79"/>
    <mergeCell ref="H80:H81"/>
    <mergeCell ref="H87:H88"/>
    <mergeCell ref="D34:E34"/>
    <mergeCell ref="D51:F51"/>
    <mergeCell ref="D52:F52"/>
    <mergeCell ref="D53:F53"/>
    <mergeCell ref="D54:F54"/>
    <mergeCell ref="D56:F56"/>
    <mergeCell ref="D57:F57"/>
    <mergeCell ref="A129:H129"/>
    <mergeCell ref="A58:C58"/>
    <mergeCell ref="D61:F61"/>
    <mergeCell ref="A61:C61"/>
    <mergeCell ref="A80:A81"/>
    <mergeCell ref="A84:A86"/>
    <mergeCell ref="A87:A88"/>
    <mergeCell ref="D58:F58"/>
    <mergeCell ref="D59:F60"/>
    <mergeCell ref="D66:F69"/>
    <mergeCell ref="D70:F73"/>
    <mergeCell ref="D74:F79"/>
    <mergeCell ref="D80:F81"/>
    <mergeCell ref="D82:F82"/>
    <mergeCell ref="D83:F83"/>
    <mergeCell ref="D84:F86"/>
    <mergeCell ref="A59:C60"/>
    <mergeCell ref="A74:A79"/>
    <mergeCell ref="A109:F109"/>
    <mergeCell ref="A91:C91"/>
    <mergeCell ref="D91:F91"/>
    <mergeCell ref="A93:A95"/>
    <mergeCell ref="C93:C95"/>
    <mergeCell ref="D87:F88"/>
    <mergeCell ref="B6:C6"/>
    <mergeCell ref="D6:E6"/>
    <mergeCell ref="A56:C56"/>
    <mergeCell ref="A57:C57"/>
    <mergeCell ref="A49:C49"/>
    <mergeCell ref="A50:C50"/>
    <mergeCell ref="D27:F29"/>
    <mergeCell ref="A44:C44"/>
    <mergeCell ref="D44:F44"/>
    <mergeCell ref="A45:C45"/>
    <mergeCell ref="D45:F45"/>
    <mergeCell ref="A29:C29"/>
    <mergeCell ref="D49:F49"/>
    <mergeCell ref="D50:F50"/>
    <mergeCell ref="D23:F23"/>
    <mergeCell ref="B7:H7"/>
    <mergeCell ref="B8:H8"/>
    <mergeCell ref="B9:H9"/>
    <mergeCell ref="B13:H13"/>
    <mergeCell ref="B14:H14"/>
    <mergeCell ref="A53:C53"/>
    <mergeCell ref="A54:C54"/>
    <mergeCell ref="D26:F26"/>
    <mergeCell ref="D46:F46"/>
    <mergeCell ref="D22:F22"/>
    <mergeCell ref="A23:C23"/>
    <mergeCell ref="A24:C24"/>
    <mergeCell ref="D24:F24"/>
    <mergeCell ref="D25:F25"/>
    <mergeCell ref="B17:C17"/>
    <mergeCell ref="B18:C18"/>
    <mergeCell ref="H23:H25"/>
    <mergeCell ref="A25:C25"/>
    <mergeCell ref="D1:E1"/>
    <mergeCell ref="A1:C1"/>
    <mergeCell ref="G26:G29"/>
    <mergeCell ref="I87:I88"/>
    <mergeCell ref="H89:I89"/>
    <mergeCell ref="G92:H92"/>
    <mergeCell ref="I59:I60"/>
    <mergeCell ref="I55:I58"/>
    <mergeCell ref="I51:I54"/>
    <mergeCell ref="H62:I62"/>
    <mergeCell ref="I66:I69"/>
    <mergeCell ref="I70:I73"/>
    <mergeCell ref="I74:I79"/>
    <mergeCell ref="I80:I81"/>
    <mergeCell ref="I84:I86"/>
    <mergeCell ref="H84:H86"/>
    <mergeCell ref="G59:G60"/>
    <mergeCell ref="G55:G58"/>
    <mergeCell ref="G51:G54"/>
    <mergeCell ref="H51:H54"/>
    <mergeCell ref="H55:H58"/>
    <mergeCell ref="H59:H60"/>
    <mergeCell ref="A21:C21"/>
    <mergeCell ref="D21:F21"/>
  </mergeCells>
  <pageMargins left="0.7" right="0.7" top="0.75" bottom="0.75" header="0.3" footer="0.3"/>
  <pageSetup paperSize="9" scale="59" fitToHeight="0" orientation="landscape" r:id="rId1"/>
  <headerFooter>
    <oddHeader>&amp;RPage &amp;P/&amp;N</oddHeader>
  </headerFooter>
  <rowBreaks count="5" manualBreakCount="5">
    <brk id="20" max="16383" man="1"/>
    <brk id="43" max="16383" man="1"/>
    <brk id="63" max="16383" man="1"/>
    <brk id="90" max="16383" man="1"/>
    <brk id="1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L94"/>
  <sheetViews>
    <sheetView topLeftCell="C2" workbookViewId="0">
      <selection activeCell="F7" sqref="F7:F8"/>
    </sheetView>
  </sheetViews>
  <sheetFormatPr baseColWidth="10" defaultColWidth="11" defaultRowHeight="14" x14ac:dyDescent="0.3"/>
  <cols>
    <col min="1" max="1" width="7.5" style="116" customWidth="1"/>
    <col min="2" max="2" width="31.08203125" style="91" customWidth="1"/>
    <col min="3" max="3" width="11.08203125" style="93" customWidth="1"/>
    <col min="4" max="4" width="11" style="94"/>
    <col min="5" max="5" width="47.08203125" style="91" customWidth="1"/>
    <col min="6" max="7" width="11" style="94"/>
    <col min="8" max="8" width="12.25" style="94" customWidth="1"/>
    <col min="9" max="9" width="18.75" style="91" customWidth="1"/>
    <col min="10" max="10" width="15.5" style="91" customWidth="1"/>
    <col min="11" max="11" width="7.83203125" style="91" customWidth="1"/>
    <col min="12" max="12" width="8.25" style="91" customWidth="1"/>
    <col min="13" max="16384" width="11" style="91"/>
  </cols>
  <sheetData>
    <row r="1" spans="1:12" x14ac:dyDescent="0.3">
      <c r="A1" s="343" t="s">
        <v>127</v>
      </c>
      <c r="B1" s="343"/>
      <c r="C1" s="343"/>
      <c r="D1" s="343"/>
      <c r="E1" s="88" t="s">
        <v>2</v>
      </c>
      <c r="F1" s="344">
        <f>'Evaluation des besoins'!B6</f>
        <v>0</v>
      </c>
      <c r="G1" s="344"/>
      <c r="H1" s="344"/>
      <c r="I1" s="89" t="s">
        <v>128</v>
      </c>
      <c r="J1" s="90">
        <v>1</v>
      </c>
      <c r="K1" s="90">
        <v>4</v>
      </c>
      <c r="L1" s="90">
        <v>8</v>
      </c>
    </row>
    <row r="2" spans="1:12" x14ac:dyDescent="0.3">
      <c r="A2" s="343"/>
      <c r="B2" s="343"/>
      <c r="C2" s="343"/>
      <c r="D2" s="343"/>
      <c r="E2" s="88" t="s">
        <v>3</v>
      </c>
      <c r="F2" s="345">
        <f>'Evaluation des besoins'!F6</f>
        <v>0</v>
      </c>
      <c r="G2" s="345"/>
      <c r="H2" s="345"/>
      <c r="I2" s="89" t="s">
        <v>289</v>
      </c>
      <c r="J2" s="90">
        <v>0.75</v>
      </c>
      <c r="K2" s="90">
        <v>0.15</v>
      </c>
      <c r="L2" s="90">
        <v>0.1</v>
      </c>
    </row>
    <row r="3" spans="1:12" x14ac:dyDescent="0.3">
      <c r="A3" s="343"/>
      <c r="B3" s="343"/>
      <c r="C3" s="343"/>
      <c r="D3" s="343"/>
      <c r="E3" s="88" t="s">
        <v>4</v>
      </c>
      <c r="F3" s="345">
        <f>'Evaluation des besoins'!H6</f>
        <v>0</v>
      </c>
      <c r="G3" s="345"/>
      <c r="H3" s="345"/>
    </row>
    <row r="4" spans="1:12" ht="10.15" customHeight="1" thickBot="1" x14ac:dyDescent="0.35">
      <c r="A4" s="92"/>
    </row>
    <row r="5" spans="1:12" ht="41.15" customHeight="1" thickBot="1" x14ac:dyDescent="0.35">
      <c r="A5" s="95" t="s">
        <v>129</v>
      </c>
      <c r="B5" s="96" t="s">
        <v>130</v>
      </c>
      <c r="C5" s="97" t="s">
        <v>131</v>
      </c>
      <c r="D5" s="98" t="s">
        <v>132</v>
      </c>
      <c r="E5" s="99" t="s">
        <v>15</v>
      </c>
      <c r="F5" s="394" t="s">
        <v>133</v>
      </c>
      <c r="G5" s="395"/>
      <c r="H5" s="396"/>
      <c r="I5" s="100" t="s">
        <v>134</v>
      </c>
      <c r="J5" s="101" t="s">
        <v>135</v>
      </c>
    </row>
    <row r="6" spans="1:12" ht="14.5" thickBot="1" x14ac:dyDescent="0.35">
      <c r="A6" s="102"/>
      <c r="B6" s="103"/>
      <c r="C6" s="104"/>
      <c r="D6" s="105"/>
      <c r="E6" s="106"/>
      <c r="F6" s="107" t="s">
        <v>136</v>
      </c>
      <c r="G6" s="108" t="s">
        <v>137</v>
      </c>
      <c r="H6" s="108" t="s">
        <v>138</v>
      </c>
      <c r="I6" s="109"/>
    </row>
    <row r="7" spans="1:12" ht="205.15" customHeight="1" thickBot="1" x14ac:dyDescent="0.35">
      <c r="A7" s="365">
        <v>1.1000000000000001</v>
      </c>
      <c r="B7" s="367" t="s">
        <v>139</v>
      </c>
      <c r="C7" s="110" t="s">
        <v>140</v>
      </c>
      <c r="D7" s="365">
        <v>3</v>
      </c>
      <c r="E7" s="367" t="s">
        <v>282</v>
      </c>
      <c r="F7" s="369"/>
      <c r="G7" s="353"/>
      <c r="H7" s="397"/>
      <c r="I7" s="362">
        <f>IF(ISTEXT(F7),$J$1*D7,IF(ISTEXT(G7),$K$1*D7,IF(ISTEXT(H7),$L$1*D7,0)))</f>
        <v>0</v>
      </c>
    </row>
    <row r="8" spans="1:12" ht="21" customHeight="1" thickBot="1" x14ac:dyDescent="0.35">
      <c r="A8" s="366"/>
      <c r="B8" s="368"/>
      <c r="C8" s="111" t="s">
        <v>141</v>
      </c>
      <c r="D8" s="366"/>
      <c r="E8" s="368"/>
      <c r="F8" s="370"/>
      <c r="G8" s="353"/>
      <c r="H8" s="353"/>
      <c r="I8" s="362"/>
      <c r="J8" s="112"/>
      <c r="K8" s="112"/>
      <c r="L8" s="112"/>
    </row>
    <row r="9" spans="1:12" ht="185.5" customHeight="1" thickBot="1" x14ac:dyDescent="0.35">
      <c r="A9" s="365">
        <v>1.2</v>
      </c>
      <c r="B9" s="367" t="s">
        <v>142</v>
      </c>
      <c r="C9" s="110" t="s">
        <v>143</v>
      </c>
      <c r="D9" s="365">
        <v>3</v>
      </c>
      <c r="E9" s="367" t="s">
        <v>287</v>
      </c>
      <c r="F9" s="369"/>
      <c r="G9" s="353"/>
      <c r="H9" s="353"/>
      <c r="I9" s="362">
        <f>IF(ISTEXT(F9),$J$1*D9,IF(ISTEXT(G9),$K$1*D9,IF(ISTEXT(H9),$L$1*D9,0)))</f>
        <v>0</v>
      </c>
    </row>
    <row r="10" spans="1:12" ht="14.5" thickBot="1" x14ac:dyDescent="0.35">
      <c r="A10" s="366"/>
      <c r="B10" s="368"/>
      <c r="C10" s="111" t="s">
        <v>141</v>
      </c>
      <c r="D10" s="366"/>
      <c r="E10" s="368"/>
      <c r="F10" s="370"/>
      <c r="G10" s="353"/>
      <c r="H10" s="353"/>
      <c r="I10" s="362"/>
    </row>
    <row r="11" spans="1:12" ht="173.15" customHeight="1" thickBot="1" x14ac:dyDescent="0.35">
      <c r="A11" s="365">
        <v>1.3</v>
      </c>
      <c r="B11" s="367" t="s">
        <v>144</v>
      </c>
      <c r="C11" s="110" t="s">
        <v>145</v>
      </c>
      <c r="D11" s="365">
        <v>3</v>
      </c>
      <c r="E11" s="367" t="s">
        <v>288</v>
      </c>
      <c r="F11" s="369"/>
      <c r="G11" s="353"/>
      <c r="H11" s="353"/>
      <c r="I11" s="362">
        <f>IF(ISTEXT(F11),$J$1*D11,IF(ISTEXT(G11),$K$1*D11,IF(ISTEXT(H11),$L$1*D11,0)))</f>
        <v>0</v>
      </c>
    </row>
    <row r="12" spans="1:12" ht="14.5" thickBot="1" x14ac:dyDescent="0.35">
      <c r="A12" s="366"/>
      <c r="B12" s="368"/>
      <c r="C12" s="111" t="s">
        <v>146</v>
      </c>
      <c r="D12" s="366"/>
      <c r="E12" s="368"/>
      <c r="F12" s="370"/>
      <c r="G12" s="353"/>
      <c r="H12" s="353"/>
      <c r="I12" s="362"/>
    </row>
    <row r="13" spans="1:12" ht="195.65" customHeight="1" thickBot="1" x14ac:dyDescent="0.35">
      <c r="A13" s="365">
        <v>1.4</v>
      </c>
      <c r="B13" s="367" t="s">
        <v>147</v>
      </c>
      <c r="C13" s="110" t="s">
        <v>148</v>
      </c>
      <c r="D13" s="365">
        <v>3</v>
      </c>
      <c r="E13" s="367" t="s">
        <v>299</v>
      </c>
      <c r="F13" s="369"/>
      <c r="G13" s="353"/>
      <c r="H13" s="353"/>
      <c r="I13" s="362">
        <f>IF(ISTEXT(F13),$J$1*D13,IF(ISTEXT(G13),$K$1*D13,IF(ISTEXT(H13),$L$1*D13,0)))</f>
        <v>0</v>
      </c>
    </row>
    <row r="14" spans="1:12" ht="14.5" thickBot="1" x14ac:dyDescent="0.35">
      <c r="A14" s="366"/>
      <c r="B14" s="368"/>
      <c r="C14" s="111" t="s">
        <v>149</v>
      </c>
      <c r="D14" s="366"/>
      <c r="E14" s="368"/>
      <c r="F14" s="370"/>
      <c r="G14" s="353"/>
      <c r="H14" s="353"/>
      <c r="I14" s="362"/>
    </row>
    <row r="15" spans="1:12" ht="211.4" customHeight="1" thickBot="1" x14ac:dyDescent="0.35">
      <c r="A15" s="365">
        <v>1.5</v>
      </c>
      <c r="B15" s="367" t="s">
        <v>150</v>
      </c>
      <c r="C15" s="110" t="s">
        <v>151</v>
      </c>
      <c r="D15" s="365">
        <v>3</v>
      </c>
      <c r="E15" s="367" t="s">
        <v>152</v>
      </c>
      <c r="F15" s="369"/>
      <c r="G15" s="353"/>
      <c r="H15" s="353"/>
      <c r="I15" s="362">
        <f>IF(ISTEXT(F15),$J$1*D15,IF(ISTEXT(G15),$K$1*D15,IF(ISTEXT(H15),$L$1*D15,0)))</f>
        <v>0</v>
      </c>
    </row>
    <row r="16" spans="1:12" ht="14.5" thickBot="1" x14ac:dyDescent="0.35">
      <c r="A16" s="366"/>
      <c r="B16" s="368"/>
      <c r="C16" s="111" t="s">
        <v>146</v>
      </c>
      <c r="D16" s="366"/>
      <c r="E16" s="368"/>
      <c r="F16" s="370"/>
      <c r="G16" s="353"/>
      <c r="H16" s="353"/>
      <c r="I16" s="362"/>
    </row>
    <row r="17" spans="1:10" ht="56.5" customHeight="1" thickBot="1" x14ac:dyDescent="0.35">
      <c r="A17" s="365">
        <v>1.6</v>
      </c>
      <c r="B17" s="367" t="s">
        <v>153</v>
      </c>
      <c r="C17" s="110" t="s">
        <v>154</v>
      </c>
      <c r="D17" s="365">
        <v>2</v>
      </c>
      <c r="E17" s="367" t="s">
        <v>155</v>
      </c>
      <c r="F17" s="369"/>
      <c r="G17" s="353"/>
      <c r="H17" s="353"/>
      <c r="I17" s="362">
        <f>IF(ISTEXT(F17),$J$1*D17,IF(ISTEXT(G17),$K$1*D17,IF(ISTEXT(H17),$L$1*D17,0)))</f>
        <v>0</v>
      </c>
    </row>
    <row r="18" spans="1:10" ht="14.5" thickBot="1" x14ac:dyDescent="0.35">
      <c r="A18" s="366"/>
      <c r="B18" s="368"/>
      <c r="C18" s="111" t="s">
        <v>146</v>
      </c>
      <c r="D18" s="366"/>
      <c r="E18" s="368"/>
      <c r="F18" s="370"/>
      <c r="G18" s="353"/>
      <c r="H18" s="353"/>
      <c r="I18" s="362"/>
    </row>
    <row r="19" spans="1:10" ht="27" customHeight="1" thickBot="1" x14ac:dyDescent="0.35">
      <c r="A19" s="365">
        <v>1.7</v>
      </c>
      <c r="B19" s="367" t="s">
        <v>156</v>
      </c>
      <c r="C19" s="110" t="s">
        <v>157</v>
      </c>
      <c r="D19" s="365">
        <v>3</v>
      </c>
      <c r="E19" s="367" t="s">
        <v>158</v>
      </c>
      <c r="F19" s="369"/>
      <c r="G19" s="353"/>
      <c r="H19" s="353"/>
      <c r="I19" s="362">
        <f>IF(ISTEXT(F19),$J$1*D19,IF(ISTEXT(G19),$K$1*D19,IF(ISTEXT(H19),$L$1*D19,0)))</f>
        <v>0</v>
      </c>
    </row>
    <row r="20" spans="1:10" ht="14.5" thickBot="1" x14ac:dyDescent="0.35">
      <c r="A20" s="366"/>
      <c r="B20" s="368"/>
      <c r="C20" s="111" t="s">
        <v>141</v>
      </c>
      <c r="D20" s="366"/>
      <c r="E20" s="368"/>
      <c r="F20" s="370"/>
      <c r="G20" s="353"/>
      <c r="H20" s="353"/>
      <c r="I20" s="362"/>
    </row>
    <row r="21" spans="1:10" ht="61.4" customHeight="1" thickBot="1" x14ac:dyDescent="0.35">
      <c r="A21" s="365">
        <v>1.8</v>
      </c>
      <c r="B21" s="367" t="s">
        <v>159</v>
      </c>
      <c r="C21" s="110" t="s">
        <v>160</v>
      </c>
      <c r="D21" s="365">
        <v>3</v>
      </c>
      <c r="E21" s="367" t="s">
        <v>161</v>
      </c>
      <c r="F21" s="369"/>
      <c r="G21" s="353"/>
      <c r="H21" s="353"/>
      <c r="I21" s="362">
        <f>IF(ISTEXT(F21),$J$1*D21,IF(ISTEXT(G21),$K$1*D21,IF(ISTEXT(H21),$L$1*D21,0)))</f>
        <v>0</v>
      </c>
    </row>
    <row r="22" spans="1:10" ht="14.5" thickBot="1" x14ac:dyDescent="0.35">
      <c r="A22" s="366"/>
      <c r="B22" s="368"/>
      <c r="C22" s="111" t="s">
        <v>162</v>
      </c>
      <c r="D22" s="366"/>
      <c r="E22" s="368"/>
      <c r="F22" s="370"/>
      <c r="G22" s="353"/>
      <c r="H22" s="353"/>
      <c r="I22" s="362"/>
    </row>
    <row r="23" spans="1:10" ht="33" customHeight="1" thickBot="1" x14ac:dyDescent="0.35">
      <c r="A23" s="365">
        <v>1.9</v>
      </c>
      <c r="B23" s="367" t="s">
        <v>163</v>
      </c>
      <c r="C23" s="110" t="s">
        <v>164</v>
      </c>
      <c r="D23" s="365">
        <v>2</v>
      </c>
      <c r="E23" s="367" t="s">
        <v>165</v>
      </c>
      <c r="F23" s="369"/>
      <c r="G23" s="353"/>
      <c r="H23" s="353"/>
      <c r="I23" s="362">
        <f>IF(ISTEXT(F23),$J$1*D23,IF(ISTEXT(G23),$K$1*D23,IF(ISTEXT(H23),$L$1*D23,0)))</f>
        <v>0</v>
      </c>
    </row>
    <row r="24" spans="1:10" ht="14.5" thickBot="1" x14ac:dyDescent="0.35">
      <c r="A24" s="366"/>
      <c r="B24" s="368"/>
      <c r="C24" s="111" t="s">
        <v>146</v>
      </c>
      <c r="D24" s="366"/>
      <c r="E24" s="368"/>
      <c r="F24" s="370"/>
      <c r="G24" s="353"/>
      <c r="H24" s="353"/>
      <c r="I24" s="362"/>
    </row>
    <row r="25" spans="1:10" ht="18" customHeight="1" thickBot="1" x14ac:dyDescent="0.35">
      <c r="A25" s="385" t="s">
        <v>166</v>
      </c>
      <c r="B25" s="367" t="s">
        <v>167</v>
      </c>
      <c r="C25" s="110" t="s">
        <v>168</v>
      </c>
      <c r="D25" s="365">
        <v>2</v>
      </c>
      <c r="E25" s="367" t="s">
        <v>169</v>
      </c>
      <c r="F25" s="369"/>
      <c r="G25" s="353"/>
      <c r="H25" s="353"/>
      <c r="I25" s="362">
        <f>IF(ISTEXT(F25),$J$1*D25,IF(ISTEXT(G25),$K$1*D25,IF(ISTEXT(H25),$L$1*D25,0)))</f>
        <v>0</v>
      </c>
    </row>
    <row r="26" spans="1:10" ht="25.4" customHeight="1" thickBot="1" x14ac:dyDescent="0.35">
      <c r="A26" s="366"/>
      <c r="B26" s="368"/>
      <c r="C26" s="111" t="s">
        <v>146</v>
      </c>
      <c r="D26" s="366"/>
      <c r="E26" s="368"/>
      <c r="F26" s="370"/>
      <c r="G26" s="353"/>
      <c r="H26" s="353"/>
      <c r="I26" s="362"/>
    </row>
    <row r="27" spans="1:10" ht="87.75" customHeight="1" thickBot="1" x14ac:dyDescent="0.35">
      <c r="A27" s="113">
        <v>1.1100000000000001</v>
      </c>
      <c r="B27" s="114" t="s">
        <v>170</v>
      </c>
      <c r="C27" s="111" t="s">
        <v>171</v>
      </c>
      <c r="D27" s="115">
        <v>3</v>
      </c>
      <c r="E27" s="114" t="s">
        <v>283</v>
      </c>
      <c r="F27" s="47"/>
      <c r="G27" s="79"/>
      <c r="H27" s="79"/>
      <c r="I27" s="116">
        <f>IF(ISTEXT(F27),$J$1*D27,IF(ISTEXT(G27),$K$1*D27,IF(ISTEXT(H27),$L$1*D27,0)))</f>
        <v>0</v>
      </c>
    </row>
    <row r="28" spans="1:10" ht="165.75" customHeight="1" thickBot="1" x14ac:dyDescent="0.35">
      <c r="A28" s="113">
        <v>1.1200000000000001</v>
      </c>
      <c r="B28" s="114" t="s">
        <v>172</v>
      </c>
      <c r="C28" s="111" t="s">
        <v>171</v>
      </c>
      <c r="D28" s="115">
        <v>3</v>
      </c>
      <c r="E28" s="114" t="s">
        <v>173</v>
      </c>
      <c r="F28" s="47"/>
      <c r="G28" s="79"/>
      <c r="H28" s="79"/>
      <c r="I28" s="116">
        <f>IF(ISTEXT(F28),$J$1*D28,IF(ISTEXT(G28),$K$1*D28,IF(ISTEXT(H28),$L$1*D28,0)))</f>
        <v>0</v>
      </c>
    </row>
    <row r="29" spans="1:10" ht="14.5" thickBot="1" x14ac:dyDescent="0.35">
      <c r="E29" s="117" t="s">
        <v>174</v>
      </c>
      <c r="F29" s="354">
        <f>J29</f>
        <v>0</v>
      </c>
      <c r="G29" s="355"/>
      <c r="H29" s="356"/>
      <c r="I29" s="118">
        <f>SUM(I7:I28)</f>
        <v>0</v>
      </c>
      <c r="J29" s="119">
        <f>I29*J2</f>
        <v>0</v>
      </c>
    </row>
    <row r="30" spans="1:10" ht="27" customHeight="1" x14ac:dyDescent="0.3">
      <c r="A30" s="360" t="s">
        <v>175</v>
      </c>
      <c r="B30" s="386" t="s">
        <v>176</v>
      </c>
      <c r="C30" s="388" t="s">
        <v>131</v>
      </c>
      <c r="D30" s="390" t="s">
        <v>132</v>
      </c>
      <c r="E30" s="392" t="s">
        <v>15</v>
      </c>
      <c r="F30" s="357" t="s">
        <v>133</v>
      </c>
      <c r="G30" s="358"/>
      <c r="H30" s="358"/>
      <c r="I30" s="120"/>
    </row>
    <row r="31" spans="1:10" ht="14.5" thickBot="1" x14ac:dyDescent="0.35">
      <c r="A31" s="361"/>
      <c r="B31" s="387"/>
      <c r="C31" s="389"/>
      <c r="D31" s="391"/>
      <c r="E31" s="393"/>
      <c r="F31" s="359"/>
      <c r="G31" s="358"/>
      <c r="H31" s="358"/>
      <c r="I31" s="121"/>
    </row>
    <row r="32" spans="1:10" ht="14.5" thickBot="1" x14ac:dyDescent="0.35">
      <c r="A32" s="102"/>
      <c r="B32" s="103"/>
      <c r="C32" s="104"/>
      <c r="D32" s="105"/>
      <c r="E32" s="106"/>
      <c r="F32" s="107" t="s">
        <v>136</v>
      </c>
      <c r="G32" s="108" t="s">
        <v>137</v>
      </c>
      <c r="H32" s="108" t="s">
        <v>138</v>
      </c>
      <c r="I32" s="122"/>
    </row>
    <row r="33" spans="1:9" ht="26.15" customHeight="1" thickBot="1" x14ac:dyDescent="0.35">
      <c r="A33" s="365">
        <v>2.1</v>
      </c>
      <c r="B33" s="367" t="s">
        <v>177</v>
      </c>
      <c r="C33" s="110" t="s">
        <v>178</v>
      </c>
      <c r="D33" s="365">
        <v>2</v>
      </c>
      <c r="E33" s="367" t="s">
        <v>179</v>
      </c>
      <c r="F33" s="369"/>
      <c r="G33" s="353"/>
      <c r="H33" s="353"/>
      <c r="I33" s="362">
        <f>IF(ISTEXT(F33),$J$1*D33,IF(ISTEXT(G33),$K$1*D33,IF(ISTEXT(H33),$L$1*D33,0)))</f>
        <v>0</v>
      </c>
    </row>
    <row r="34" spans="1:9" ht="14.5" thickBot="1" x14ac:dyDescent="0.35">
      <c r="A34" s="366"/>
      <c r="B34" s="368"/>
      <c r="C34" s="111" t="s">
        <v>162</v>
      </c>
      <c r="D34" s="366"/>
      <c r="E34" s="368"/>
      <c r="F34" s="370"/>
      <c r="G34" s="353"/>
      <c r="H34" s="353"/>
      <c r="I34" s="362"/>
    </row>
    <row r="35" spans="1:9" ht="40.4" customHeight="1" thickBot="1" x14ac:dyDescent="0.35">
      <c r="A35" s="365">
        <v>2.2000000000000002</v>
      </c>
      <c r="B35" s="367" t="s">
        <v>180</v>
      </c>
      <c r="C35" s="110" t="s">
        <v>181</v>
      </c>
      <c r="D35" s="365">
        <v>3</v>
      </c>
      <c r="E35" s="367" t="s">
        <v>182</v>
      </c>
      <c r="F35" s="369"/>
      <c r="G35" s="353"/>
      <c r="H35" s="353"/>
      <c r="I35" s="362">
        <f>IF(ISTEXT(F35),$J$1*D35,IF(ISTEXT(G35),$K$1*D35,IF(ISTEXT(H35),$L$1*D35,0)))</f>
        <v>0</v>
      </c>
    </row>
    <row r="36" spans="1:9" ht="14.5" thickBot="1" x14ac:dyDescent="0.35">
      <c r="A36" s="366"/>
      <c r="B36" s="368"/>
      <c r="C36" s="111" t="s">
        <v>162</v>
      </c>
      <c r="D36" s="366"/>
      <c r="E36" s="368"/>
      <c r="F36" s="370"/>
      <c r="G36" s="353"/>
      <c r="H36" s="353"/>
      <c r="I36" s="362"/>
    </row>
    <row r="37" spans="1:9" ht="20.5" customHeight="1" thickBot="1" x14ac:dyDescent="0.35">
      <c r="A37" s="381">
        <v>2.2999999999999998</v>
      </c>
      <c r="B37" s="383" t="s">
        <v>183</v>
      </c>
      <c r="C37" s="110" t="s">
        <v>184</v>
      </c>
      <c r="D37" s="365">
        <v>3</v>
      </c>
      <c r="E37" s="367" t="s">
        <v>185</v>
      </c>
      <c r="F37" s="369"/>
      <c r="G37" s="353"/>
      <c r="H37" s="353"/>
      <c r="I37" s="362">
        <f>IF(ISTEXT(F37),$J$1*D37,IF(ISTEXT(G37),$K$1*D37,IF(ISTEXT(H37),$L$1*D37,0)))</f>
        <v>0</v>
      </c>
    </row>
    <row r="38" spans="1:9" ht="14.5" thickBot="1" x14ac:dyDescent="0.35">
      <c r="A38" s="382"/>
      <c r="B38" s="384"/>
      <c r="C38" s="111" t="s">
        <v>162</v>
      </c>
      <c r="D38" s="366"/>
      <c r="E38" s="368"/>
      <c r="F38" s="370"/>
      <c r="G38" s="353"/>
      <c r="H38" s="353"/>
      <c r="I38" s="362"/>
    </row>
    <row r="39" spans="1:9" ht="47.5" customHeight="1" thickBot="1" x14ac:dyDescent="0.35">
      <c r="A39" s="365">
        <v>2.4</v>
      </c>
      <c r="B39" s="367" t="s">
        <v>186</v>
      </c>
      <c r="C39" s="110" t="s">
        <v>187</v>
      </c>
      <c r="D39" s="365">
        <v>3</v>
      </c>
      <c r="E39" s="367" t="s">
        <v>188</v>
      </c>
      <c r="F39" s="369"/>
      <c r="G39" s="353"/>
      <c r="H39" s="353"/>
      <c r="I39" s="362">
        <f>IF(ISTEXT(F39),$J$1*D39,IF(ISTEXT(G39),$K$1*D39,IF(ISTEXT(H39),$L$1*D39,0)))</f>
        <v>0</v>
      </c>
    </row>
    <row r="40" spans="1:9" ht="14.5" thickBot="1" x14ac:dyDescent="0.35">
      <c r="A40" s="366"/>
      <c r="B40" s="368"/>
      <c r="C40" s="111" t="s">
        <v>162</v>
      </c>
      <c r="D40" s="366"/>
      <c r="E40" s="368"/>
      <c r="F40" s="370"/>
      <c r="G40" s="353"/>
      <c r="H40" s="353"/>
      <c r="I40" s="362"/>
    </row>
    <row r="41" spans="1:9" ht="59.15" customHeight="1" thickBot="1" x14ac:dyDescent="0.35">
      <c r="A41" s="365" t="s">
        <v>189</v>
      </c>
      <c r="B41" s="367" t="s">
        <v>190</v>
      </c>
      <c r="C41" s="110" t="s">
        <v>191</v>
      </c>
      <c r="D41" s="365">
        <v>3</v>
      </c>
      <c r="E41" s="367" t="s">
        <v>192</v>
      </c>
      <c r="F41" s="369"/>
      <c r="G41" s="353"/>
      <c r="H41" s="353"/>
      <c r="I41" s="362">
        <f>IF(ISTEXT(F41),$J$1*D41,IF(ISTEXT(G41),$K$1*D41,IF(ISTEXT(H41),$L$1*D41,0)))</f>
        <v>0</v>
      </c>
    </row>
    <row r="42" spans="1:9" ht="14.5" thickBot="1" x14ac:dyDescent="0.35">
      <c r="A42" s="366"/>
      <c r="B42" s="368"/>
      <c r="C42" s="111" t="s">
        <v>162</v>
      </c>
      <c r="D42" s="366"/>
      <c r="E42" s="368"/>
      <c r="F42" s="370"/>
      <c r="G42" s="353"/>
      <c r="H42" s="353"/>
      <c r="I42" s="362"/>
    </row>
    <row r="43" spans="1:9" ht="27.65" customHeight="1" thickBot="1" x14ac:dyDescent="0.35">
      <c r="A43" s="365">
        <v>2.6</v>
      </c>
      <c r="B43" s="367" t="s">
        <v>193</v>
      </c>
      <c r="C43" s="110" t="s">
        <v>194</v>
      </c>
      <c r="D43" s="365">
        <v>3</v>
      </c>
      <c r="E43" s="367" t="s">
        <v>195</v>
      </c>
      <c r="F43" s="369"/>
      <c r="G43" s="353"/>
      <c r="H43" s="353"/>
      <c r="I43" s="362">
        <f>IF(ISTEXT(F43),$J$1*D43,IF(ISTEXT(G43),$K$1*D43,IF(ISTEXT(H43),$L$1*D43,0)))</f>
        <v>0</v>
      </c>
    </row>
    <row r="44" spans="1:9" ht="14.5" thickBot="1" x14ac:dyDescent="0.35">
      <c r="A44" s="366"/>
      <c r="B44" s="368"/>
      <c r="C44" s="111" t="s">
        <v>149</v>
      </c>
      <c r="D44" s="366"/>
      <c r="E44" s="368"/>
      <c r="F44" s="370"/>
      <c r="G44" s="353"/>
      <c r="H44" s="353"/>
      <c r="I44" s="362"/>
    </row>
    <row r="45" spans="1:9" ht="26.15" customHeight="1" thickBot="1" x14ac:dyDescent="0.35">
      <c r="A45" s="365">
        <v>2.7</v>
      </c>
      <c r="B45" s="367" t="s">
        <v>196</v>
      </c>
      <c r="C45" s="110" t="s">
        <v>197</v>
      </c>
      <c r="D45" s="365">
        <v>3</v>
      </c>
      <c r="E45" s="367" t="s">
        <v>198</v>
      </c>
      <c r="F45" s="369"/>
      <c r="G45" s="353"/>
      <c r="H45" s="353"/>
      <c r="I45" s="362">
        <f>IF(ISTEXT(F45),$J$1*D45,IF(ISTEXT(G45),$K$1*D45,IF(ISTEXT(H45),$L$1*D45,0)))</f>
        <v>0</v>
      </c>
    </row>
    <row r="46" spans="1:9" ht="14.5" thickBot="1" x14ac:dyDescent="0.35">
      <c r="A46" s="366"/>
      <c r="B46" s="368"/>
      <c r="C46" s="111" t="s">
        <v>162</v>
      </c>
      <c r="D46" s="366"/>
      <c r="E46" s="368"/>
      <c r="F46" s="370"/>
      <c r="G46" s="353"/>
      <c r="H46" s="353"/>
      <c r="I46" s="362"/>
    </row>
    <row r="47" spans="1:9" ht="47.5" customHeight="1" thickBot="1" x14ac:dyDescent="0.35">
      <c r="A47" s="365">
        <v>2.8</v>
      </c>
      <c r="B47" s="367" t="s">
        <v>199</v>
      </c>
      <c r="C47" s="110" t="s">
        <v>200</v>
      </c>
      <c r="D47" s="365">
        <v>3</v>
      </c>
      <c r="E47" s="367" t="s">
        <v>201</v>
      </c>
      <c r="F47" s="369"/>
      <c r="G47" s="353"/>
      <c r="H47" s="353"/>
      <c r="I47" s="362">
        <f>IF(ISTEXT(F47),$J$1*D47,IF(ISTEXT(G47),$K$1*D47,IF(ISTEXT(H47),$L$1*D47,0)))</f>
        <v>0</v>
      </c>
    </row>
    <row r="48" spans="1:9" ht="14.5" thickBot="1" x14ac:dyDescent="0.35">
      <c r="A48" s="366"/>
      <c r="B48" s="368"/>
      <c r="C48" s="111" t="s">
        <v>202</v>
      </c>
      <c r="D48" s="366"/>
      <c r="E48" s="368"/>
      <c r="F48" s="370"/>
      <c r="G48" s="353"/>
      <c r="H48" s="353"/>
      <c r="I48" s="362"/>
    </row>
    <row r="49" spans="1:9" ht="19.399999999999999" customHeight="1" thickBot="1" x14ac:dyDescent="0.35">
      <c r="A49" s="365">
        <v>2.9</v>
      </c>
      <c r="B49" s="367" t="s">
        <v>203</v>
      </c>
      <c r="C49" s="110" t="s">
        <v>204</v>
      </c>
      <c r="D49" s="365">
        <v>2</v>
      </c>
      <c r="E49" s="367" t="s">
        <v>205</v>
      </c>
      <c r="F49" s="369"/>
      <c r="G49" s="353"/>
      <c r="H49" s="353"/>
      <c r="I49" s="362">
        <f>IF(ISTEXT(F49),$J$1*D49,IF(ISTEXT(G49),$K$1*D49,IF(ISTEXT(H49),$L$1*D49,0)))</f>
        <v>0</v>
      </c>
    </row>
    <row r="50" spans="1:9" ht="14.5" thickBot="1" x14ac:dyDescent="0.35">
      <c r="A50" s="366"/>
      <c r="B50" s="368"/>
      <c r="C50" s="111" t="s">
        <v>149</v>
      </c>
      <c r="D50" s="366"/>
      <c r="E50" s="368"/>
      <c r="F50" s="370"/>
      <c r="G50" s="353"/>
      <c r="H50" s="353"/>
      <c r="I50" s="362"/>
    </row>
    <row r="51" spans="1:9" ht="14.5" customHeight="1" thickBot="1" x14ac:dyDescent="0.35">
      <c r="A51" s="385" t="s">
        <v>206</v>
      </c>
      <c r="B51" s="367" t="s">
        <v>207</v>
      </c>
      <c r="C51" s="110" t="s">
        <v>208</v>
      </c>
      <c r="D51" s="365">
        <v>3</v>
      </c>
      <c r="E51" s="367" t="s">
        <v>209</v>
      </c>
      <c r="F51" s="369"/>
      <c r="G51" s="353"/>
      <c r="H51" s="353"/>
      <c r="I51" s="362">
        <f>IF(ISTEXT(F51),$J$1*D51,IF(ISTEXT(G51),$K$1*D51,IF(ISTEXT(H51),$L$1*D51,0)))</f>
        <v>0</v>
      </c>
    </row>
    <row r="52" spans="1:9" ht="14.5" thickBot="1" x14ac:dyDescent="0.35">
      <c r="A52" s="366"/>
      <c r="B52" s="368"/>
      <c r="C52" s="111" t="s">
        <v>146</v>
      </c>
      <c r="D52" s="366"/>
      <c r="E52" s="368"/>
      <c r="F52" s="370"/>
      <c r="G52" s="353"/>
      <c r="H52" s="353"/>
      <c r="I52" s="362"/>
    </row>
    <row r="53" spans="1:9" ht="21" customHeight="1" thickBot="1" x14ac:dyDescent="0.35">
      <c r="A53" s="365">
        <v>2.11</v>
      </c>
      <c r="B53" s="367" t="s">
        <v>210</v>
      </c>
      <c r="C53" s="110" t="s">
        <v>211</v>
      </c>
      <c r="D53" s="365">
        <v>2</v>
      </c>
      <c r="E53" s="367" t="s">
        <v>212</v>
      </c>
      <c r="F53" s="369"/>
      <c r="G53" s="353"/>
      <c r="H53" s="353"/>
      <c r="I53" s="362">
        <f>IF(ISTEXT(F53),$J$1*D53,IF(ISTEXT(G53),$K$1*D53,IF(ISTEXT(H53),$L$1*D53,0)))</f>
        <v>0</v>
      </c>
    </row>
    <row r="54" spans="1:9" ht="14.5" thickBot="1" x14ac:dyDescent="0.35">
      <c r="A54" s="366"/>
      <c r="B54" s="368"/>
      <c r="C54" s="111" t="s">
        <v>141</v>
      </c>
      <c r="D54" s="366"/>
      <c r="E54" s="368"/>
      <c r="F54" s="370"/>
      <c r="G54" s="353"/>
      <c r="H54" s="353"/>
      <c r="I54" s="362"/>
    </row>
    <row r="55" spans="1:9" ht="58.4" customHeight="1" thickBot="1" x14ac:dyDescent="0.35">
      <c r="A55" s="365">
        <v>2.12</v>
      </c>
      <c r="B55" s="367" t="s">
        <v>213</v>
      </c>
      <c r="C55" s="110" t="s">
        <v>214</v>
      </c>
      <c r="D55" s="365">
        <v>3</v>
      </c>
      <c r="E55" s="367" t="s">
        <v>215</v>
      </c>
      <c r="F55" s="369"/>
      <c r="G55" s="353"/>
      <c r="H55" s="353"/>
      <c r="I55" s="362">
        <f>IF(ISTEXT(F55),$J$1*D55,IF(ISTEXT(G55),$K$1*D55,IF(ISTEXT(H55),$L$1*D55,0)))</f>
        <v>0</v>
      </c>
    </row>
    <row r="56" spans="1:9" ht="45.65" customHeight="1" thickBot="1" x14ac:dyDescent="0.35">
      <c r="A56" s="366"/>
      <c r="B56" s="368"/>
      <c r="C56" s="111" t="s">
        <v>216</v>
      </c>
      <c r="D56" s="366"/>
      <c r="E56" s="368"/>
      <c r="F56" s="370"/>
      <c r="G56" s="353"/>
      <c r="H56" s="353"/>
      <c r="I56" s="362"/>
    </row>
    <row r="57" spans="1:9" ht="54.65" customHeight="1" thickBot="1" x14ac:dyDescent="0.35">
      <c r="A57" s="365">
        <v>2.13</v>
      </c>
      <c r="B57" s="367" t="s">
        <v>217</v>
      </c>
      <c r="C57" s="110" t="s">
        <v>218</v>
      </c>
      <c r="D57" s="365">
        <v>3</v>
      </c>
      <c r="E57" s="367" t="s">
        <v>219</v>
      </c>
      <c r="F57" s="369"/>
      <c r="G57" s="353"/>
      <c r="H57" s="353"/>
      <c r="I57" s="362">
        <f>IF(ISTEXT(F57),$J$1*D57,IF(ISTEXT(G57),$K$1*D57,IF(ISTEXT(H57),$L$1*D57,0)))</f>
        <v>0</v>
      </c>
    </row>
    <row r="58" spans="1:9" ht="50.15" customHeight="1" thickBot="1" x14ac:dyDescent="0.35">
      <c r="A58" s="366"/>
      <c r="B58" s="368"/>
      <c r="C58" s="111" t="s">
        <v>202</v>
      </c>
      <c r="D58" s="366"/>
      <c r="E58" s="368"/>
      <c r="F58" s="370"/>
      <c r="G58" s="353"/>
      <c r="H58" s="353"/>
      <c r="I58" s="362"/>
    </row>
    <row r="59" spans="1:9" ht="56.15" customHeight="1" thickBot="1" x14ac:dyDescent="0.35">
      <c r="A59" s="365">
        <v>2.14</v>
      </c>
      <c r="B59" s="367" t="s">
        <v>220</v>
      </c>
      <c r="C59" s="110" t="s">
        <v>221</v>
      </c>
      <c r="D59" s="365">
        <v>3</v>
      </c>
      <c r="E59" s="367" t="s">
        <v>222</v>
      </c>
      <c r="F59" s="369"/>
      <c r="G59" s="353"/>
      <c r="H59" s="353"/>
      <c r="I59" s="362">
        <f>IF(ISTEXT(F59),$J$1*D59,IF(ISTEXT(G59),$K$1*D59,IF(ISTEXT(H59),$L$1*D59,0)))</f>
        <v>0</v>
      </c>
    </row>
    <row r="60" spans="1:9" ht="67.400000000000006" customHeight="1" thickBot="1" x14ac:dyDescent="0.35">
      <c r="A60" s="366"/>
      <c r="B60" s="368"/>
      <c r="C60" s="111" t="s">
        <v>202</v>
      </c>
      <c r="D60" s="366"/>
      <c r="E60" s="368"/>
      <c r="F60" s="370"/>
      <c r="G60" s="353"/>
      <c r="H60" s="353"/>
      <c r="I60" s="362"/>
    </row>
    <row r="61" spans="1:9" ht="23.5" customHeight="1" thickBot="1" x14ac:dyDescent="0.35">
      <c r="A61" s="365">
        <v>2.15</v>
      </c>
      <c r="B61" s="367" t="s">
        <v>223</v>
      </c>
      <c r="C61" s="110" t="s">
        <v>224</v>
      </c>
      <c r="D61" s="365">
        <v>2</v>
      </c>
      <c r="E61" s="367" t="s">
        <v>225</v>
      </c>
      <c r="F61" s="369"/>
      <c r="G61" s="353"/>
      <c r="H61" s="353"/>
      <c r="I61" s="362">
        <f>IF(ISTEXT(F61),$J$1*D61,IF(ISTEXT(G61),$K$1*D61,IF(ISTEXT(H61),$L$1*D61,0)))</f>
        <v>0</v>
      </c>
    </row>
    <row r="62" spans="1:9" ht="14.5" thickBot="1" x14ac:dyDescent="0.35">
      <c r="A62" s="366"/>
      <c r="B62" s="368"/>
      <c r="C62" s="111" t="s">
        <v>226</v>
      </c>
      <c r="D62" s="366"/>
      <c r="E62" s="368"/>
      <c r="F62" s="370"/>
      <c r="G62" s="353"/>
      <c r="H62" s="353"/>
      <c r="I62" s="362"/>
    </row>
    <row r="63" spans="1:9" ht="41.5" customHeight="1" thickBot="1" x14ac:dyDescent="0.35">
      <c r="A63" s="365">
        <v>2.16</v>
      </c>
      <c r="B63" s="367" t="s">
        <v>227</v>
      </c>
      <c r="C63" s="110" t="s">
        <v>228</v>
      </c>
      <c r="D63" s="365">
        <v>2</v>
      </c>
      <c r="E63" s="367" t="s">
        <v>229</v>
      </c>
      <c r="F63" s="369"/>
      <c r="G63" s="353"/>
      <c r="H63" s="353"/>
      <c r="I63" s="362">
        <f>IF(ISTEXT(F63),$J$1*D63,IF(ISTEXT(G63),$K$1*D63,IF(ISTEXT(H63),$L$1*D63,0)))</f>
        <v>0</v>
      </c>
    </row>
    <row r="64" spans="1:9" ht="14.5" thickBot="1" x14ac:dyDescent="0.35">
      <c r="A64" s="366"/>
      <c r="B64" s="368"/>
      <c r="C64" s="111" t="s">
        <v>146</v>
      </c>
      <c r="D64" s="366"/>
      <c r="E64" s="368"/>
      <c r="F64" s="370"/>
      <c r="G64" s="353"/>
      <c r="H64" s="353"/>
      <c r="I64" s="362"/>
    </row>
    <row r="65" spans="1:10" ht="37.15" customHeight="1" thickBot="1" x14ac:dyDescent="0.35">
      <c r="A65" s="365">
        <v>2.17</v>
      </c>
      <c r="B65" s="367" t="s">
        <v>230</v>
      </c>
      <c r="C65" s="110" t="s">
        <v>231</v>
      </c>
      <c r="D65" s="365">
        <v>2</v>
      </c>
      <c r="E65" s="367" t="s">
        <v>232</v>
      </c>
      <c r="F65" s="369"/>
      <c r="G65" s="353"/>
      <c r="H65" s="353"/>
      <c r="I65" s="362">
        <f>IF(ISTEXT(F65),$J$1*D65,IF(ISTEXT(G65),$K$1*D65,IF(ISTEXT(H65),$L$1*D65,0)))</f>
        <v>0</v>
      </c>
    </row>
    <row r="66" spans="1:10" ht="14.5" thickBot="1" x14ac:dyDescent="0.35">
      <c r="A66" s="366"/>
      <c r="B66" s="368"/>
      <c r="C66" s="111" t="s">
        <v>216</v>
      </c>
      <c r="D66" s="366"/>
      <c r="E66" s="368"/>
      <c r="F66" s="370"/>
      <c r="G66" s="353"/>
      <c r="H66" s="353"/>
      <c r="I66" s="362"/>
    </row>
    <row r="67" spans="1:10" ht="37.15" customHeight="1" thickBot="1" x14ac:dyDescent="0.35">
      <c r="A67" s="365">
        <v>2.1800000000000002</v>
      </c>
      <c r="B67" s="367" t="s">
        <v>233</v>
      </c>
      <c r="C67" s="110" t="s">
        <v>234</v>
      </c>
      <c r="D67" s="365">
        <v>3</v>
      </c>
      <c r="E67" s="367" t="s">
        <v>235</v>
      </c>
      <c r="F67" s="369"/>
      <c r="G67" s="353"/>
      <c r="H67" s="353"/>
      <c r="I67" s="362">
        <f>IF(ISTEXT(F67),$J$1*D67,IF(ISTEXT(G67),$K$1*D67,IF(ISTEXT(H67),$L$1*D67,0)))</f>
        <v>0</v>
      </c>
    </row>
    <row r="68" spans="1:10" ht="14.5" thickBot="1" x14ac:dyDescent="0.35">
      <c r="A68" s="366"/>
      <c r="B68" s="368"/>
      <c r="C68" s="111" t="s">
        <v>236</v>
      </c>
      <c r="D68" s="366"/>
      <c r="E68" s="368"/>
      <c r="F68" s="370"/>
      <c r="G68" s="353"/>
      <c r="H68" s="353"/>
      <c r="I68" s="362"/>
    </row>
    <row r="69" spans="1:10" ht="28.15" customHeight="1" thickBot="1" x14ac:dyDescent="0.35">
      <c r="A69" s="381">
        <v>2.19</v>
      </c>
      <c r="B69" s="383" t="s">
        <v>237</v>
      </c>
      <c r="C69" s="110" t="s">
        <v>238</v>
      </c>
      <c r="D69" s="365">
        <v>3</v>
      </c>
      <c r="E69" s="383" t="s">
        <v>239</v>
      </c>
      <c r="F69" s="369"/>
      <c r="G69" s="353"/>
      <c r="H69" s="353"/>
      <c r="I69" s="362">
        <f>IF(ISTEXT(F69),$J$1*D69,IF(ISTEXT(G69),$K$1*D69,IF(ISTEXT(H69),$L$1*D69,0)))</f>
        <v>0</v>
      </c>
    </row>
    <row r="70" spans="1:10" ht="14.5" thickBot="1" x14ac:dyDescent="0.35">
      <c r="A70" s="382"/>
      <c r="B70" s="384"/>
      <c r="C70" s="111" t="s">
        <v>146</v>
      </c>
      <c r="D70" s="366"/>
      <c r="E70" s="384"/>
      <c r="F70" s="370"/>
      <c r="G70" s="353"/>
      <c r="H70" s="353"/>
      <c r="I70" s="362"/>
    </row>
    <row r="71" spans="1:10" ht="14.5" thickBot="1" x14ac:dyDescent="0.35">
      <c r="E71" s="117" t="s">
        <v>240</v>
      </c>
      <c r="F71" s="354">
        <f>J71</f>
        <v>0</v>
      </c>
      <c r="G71" s="355"/>
      <c r="H71" s="356"/>
      <c r="I71" s="118">
        <f>SUM(I33:I70)</f>
        <v>0</v>
      </c>
      <c r="J71" s="119">
        <f>I71*K2</f>
        <v>0</v>
      </c>
    </row>
    <row r="72" spans="1:10" ht="41.15" customHeight="1" x14ac:dyDescent="0.3">
      <c r="A72" s="371" t="s">
        <v>241</v>
      </c>
      <c r="B72" s="373" t="s">
        <v>242</v>
      </c>
      <c r="C72" s="375" t="s">
        <v>131</v>
      </c>
      <c r="D72" s="377" t="s">
        <v>132</v>
      </c>
      <c r="E72" s="379" t="s">
        <v>15</v>
      </c>
      <c r="F72" s="357" t="s">
        <v>133</v>
      </c>
      <c r="G72" s="358"/>
      <c r="H72" s="358"/>
      <c r="I72" s="120"/>
    </row>
    <row r="73" spans="1:10" ht="14.5" thickBot="1" x14ac:dyDescent="0.35">
      <c r="A73" s="372"/>
      <c r="B73" s="374"/>
      <c r="C73" s="376"/>
      <c r="D73" s="378"/>
      <c r="E73" s="380"/>
      <c r="F73" s="359"/>
      <c r="G73" s="358"/>
      <c r="H73" s="358"/>
      <c r="I73" s="121"/>
    </row>
    <row r="74" spans="1:10" ht="14.5" thickBot="1" x14ac:dyDescent="0.35">
      <c r="A74" s="102"/>
      <c r="B74" s="103"/>
      <c r="C74" s="104"/>
      <c r="D74" s="105"/>
      <c r="E74" s="106"/>
      <c r="F74" s="107" t="s">
        <v>136</v>
      </c>
      <c r="G74" s="108" t="s">
        <v>137</v>
      </c>
      <c r="H74" s="108" t="s">
        <v>138</v>
      </c>
      <c r="I74" s="122"/>
    </row>
    <row r="75" spans="1:10" ht="37.15" customHeight="1" thickBot="1" x14ac:dyDescent="0.35">
      <c r="A75" s="365">
        <v>3.1</v>
      </c>
      <c r="B75" s="367" t="s">
        <v>243</v>
      </c>
      <c r="C75" s="110" t="s">
        <v>234</v>
      </c>
      <c r="D75" s="365">
        <v>2</v>
      </c>
      <c r="E75" s="367" t="s">
        <v>235</v>
      </c>
      <c r="F75" s="369"/>
      <c r="G75" s="353"/>
      <c r="H75" s="353"/>
      <c r="I75" s="362">
        <f>IF(ISTEXT(F75),$J$1*D75,IF(ISTEXT(G75),$K$1*D75,IF(ISTEXT(H75),$L$1*D75,0)))</f>
        <v>0</v>
      </c>
    </row>
    <row r="76" spans="1:10" ht="14.5" thickBot="1" x14ac:dyDescent="0.35">
      <c r="A76" s="366"/>
      <c r="B76" s="368"/>
      <c r="C76" s="111" t="s">
        <v>236</v>
      </c>
      <c r="D76" s="366"/>
      <c r="E76" s="368"/>
      <c r="F76" s="370"/>
      <c r="G76" s="353"/>
      <c r="H76" s="353"/>
      <c r="I76" s="362"/>
    </row>
    <row r="77" spans="1:10" ht="33" customHeight="1" thickBot="1" x14ac:dyDescent="0.35">
      <c r="A77" s="365">
        <v>3.2</v>
      </c>
      <c r="B77" s="367" t="s">
        <v>244</v>
      </c>
      <c r="C77" s="110" t="s">
        <v>313</v>
      </c>
      <c r="D77" s="365">
        <v>3</v>
      </c>
      <c r="E77" s="367" t="s">
        <v>245</v>
      </c>
      <c r="F77" s="369"/>
      <c r="G77" s="353"/>
      <c r="H77" s="353"/>
      <c r="I77" s="362">
        <f>IF(ISTEXT(F77),$J$1*D77,IF(ISTEXT(G77),$K$1*D77,IF(ISTEXT(H77),$L$1*D77,0)))</f>
        <v>0</v>
      </c>
    </row>
    <row r="78" spans="1:10" ht="14.5" thickBot="1" x14ac:dyDescent="0.35">
      <c r="A78" s="366"/>
      <c r="B78" s="368"/>
      <c r="C78" s="111" t="s">
        <v>246</v>
      </c>
      <c r="D78" s="366"/>
      <c r="E78" s="368"/>
      <c r="F78" s="370"/>
      <c r="G78" s="353"/>
      <c r="H78" s="353"/>
      <c r="I78" s="362"/>
    </row>
    <row r="79" spans="1:10" ht="24.65" customHeight="1" thickBot="1" x14ac:dyDescent="0.35">
      <c r="A79" s="365">
        <v>3.3</v>
      </c>
      <c r="B79" s="367" t="s">
        <v>247</v>
      </c>
      <c r="C79" s="110" t="s">
        <v>248</v>
      </c>
      <c r="D79" s="365">
        <v>3</v>
      </c>
      <c r="E79" s="367" t="s">
        <v>249</v>
      </c>
      <c r="F79" s="369"/>
      <c r="G79" s="353"/>
      <c r="H79" s="353"/>
      <c r="I79" s="362">
        <f>IF(ISTEXT(F79),$J$1*D79,IF(ISTEXT(G79),$K$1*D79,IF(ISTEXT(H79),$L$1*D79,0)))</f>
        <v>0</v>
      </c>
    </row>
    <row r="80" spans="1:10" ht="14.5" thickBot="1" x14ac:dyDescent="0.35">
      <c r="A80" s="366"/>
      <c r="B80" s="368"/>
      <c r="C80" s="111" t="s">
        <v>246</v>
      </c>
      <c r="D80" s="366"/>
      <c r="E80" s="368"/>
      <c r="F80" s="370"/>
      <c r="G80" s="353"/>
      <c r="H80" s="353"/>
      <c r="I80" s="362"/>
    </row>
    <row r="81" spans="1:10" ht="28.4" customHeight="1" thickBot="1" x14ac:dyDescent="0.35">
      <c r="A81" s="365">
        <v>3.4</v>
      </c>
      <c r="B81" s="367" t="s">
        <v>250</v>
      </c>
      <c r="C81" s="110" t="s">
        <v>251</v>
      </c>
      <c r="D81" s="365">
        <v>2</v>
      </c>
      <c r="E81" s="367" t="s">
        <v>252</v>
      </c>
      <c r="F81" s="369"/>
      <c r="G81" s="353"/>
      <c r="H81" s="353"/>
      <c r="I81" s="362">
        <f>IF(ISTEXT(F81),$J$1*D81,IF(ISTEXT(G81),$K$1*D81,IF(ISTEXT(H81),$L$1*D81,0)))</f>
        <v>0</v>
      </c>
    </row>
    <row r="82" spans="1:10" ht="14.5" thickBot="1" x14ac:dyDescent="0.35">
      <c r="A82" s="366"/>
      <c r="B82" s="368"/>
      <c r="C82" s="111" t="s">
        <v>246</v>
      </c>
      <c r="D82" s="366"/>
      <c r="E82" s="368"/>
      <c r="F82" s="370"/>
      <c r="G82" s="353"/>
      <c r="H82" s="353"/>
      <c r="I82" s="362"/>
    </row>
    <row r="83" spans="1:10" ht="52.9" customHeight="1" thickBot="1" x14ac:dyDescent="0.35">
      <c r="A83" s="365">
        <v>3.5</v>
      </c>
      <c r="B83" s="367" t="s">
        <v>253</v>
      </c>
      <c r="C83" s="110" t="s">
        <v>254</v>
      </c>
      <c r="D83" s="365">
        <v>3</v>
      </c>
      <c r="E83" s="367" t="s">
        <v>255</v>
      </c>
      <c r="F83" s="369"/>
      <c r="G83" s="353"/>
      <c r="H83" s="353"/>
      <c r="I83" s="362">
        <f>IF(ISTEXT(F83),$J$1*D83,IF(ISTEXT(G83),$K$1*D83,IF(ISTEXT(H83),$L$1*D83,0)))</f>
        <v>0</v>
      </c>
    </row>
    <row r="84" spans="1:10" ht="14.5" thickBot="1" x14ac:dyDescent="0.35">
      <c r="A84" s="366"/>
      <c r="B84" s="368"/>
      <c r="C84" s="111" t="s">
        <v>246</v>
      </c>
      <c r="D84" s="366"/>
      <c r="E84" s="368"/>
      <c r="F84" s="370"/>
      <c r="G84" s="353"/>
      <c r="H84" s="353"/>
      <c r="I84" s="362"/>
    </row>
    <row r="85" spans="1:10" ht="14.5" thickBot="1" x14ac:dyDescent="0.35">
      <c r="A85" s="123"/>
      <c r="B85" s="124"/>
      <c r="E85" s="117" t="s">
        <v>256</v>
      </c>
      <c r="F85" s="354">
        <f>J85</f>
        <v>0</v>
      </c>
      <c r="G85" s="355"/>
      <c r="H85" s="356"/>
      <c r="I85" s="118">
        <f>SUM(I75:I84)</f>
        <v>0</v>
      </c>
      <c r="J85" s="119">
        <f>I85*L2</f>
        <v>0</v>
      </c>
    </row>
    <row r="86" spans="1:10" ht="28.5" thickBot="1" x14ac:dyDescent="0.35">
      <c r="A86" s="125" t="s">
        <v>257</v>
      </c>
      <c r="B86" s="126" t="s">
        <v>258</v>
      </c>
      <c r="C86" s="363" t="s">
        <v>259</v>
      </c>
      <c r="D86" s="364"/>
      <c r="E86" s="364"/>
      <c r="F86" s="127"/>
    </row>
    <row r="87" spans="1:10" ht="23.5" customHeight="1" thickBot="1" x14ac:dyDescent="0.35">
      <c r="A87" s="128"/>
      <c r="B87" s="129" t="s">
        <v>260</v>
      </c>
      <c r="C87" s="346"/>
      <c r="D87" s="347"/>
      <c r="E87" s="347"/>
      <c r="F87" s="130"/>
    </row>
    <row r="88" spans="1:10" ht="23.5" customHeight="1" thickBot="1" x14ac:dyDescent="0.35">
      <c r="A88" s="128"/>
      <c r="B88" s="129" t="s">
        <v>261</v>
      </c>
      <c r="C88" s="346"/>
      <c r="D88" s="347"/>
      <c r="E88" s="347"/>
      <c r="F88" s="130"/>
    </row>
    <row r="89" spans="1:10" ht="23.5" customHeight="1" thickBot="1" x14ac:dyDescent="0.35">
      <c r="A89" s="128"/>
      <c r="B89" s="129" t="s">
        <v>262</v>
      </c>
      <c r="C89" s="346"/>
      <c r="D89" s="347"/>
      <c r="E89" s="347"/>
      <c r="F89" s="130"/>
    </row>
    <row r="90" spans="1:10" ht="23.5" customHeight="1" thickBot="1" x14ac:dyDescent="0.35">
      <c r="A90" s="131"/>
      <c r="B90" s="132" t="s">
        <v>301</v>
      </c>
      <c r="C90" s="346"/>
      <c r="D90" s="347"/>
      <c r="E90" s="347"/>
      <c r="F90" s="130"/>
    </row>
    <row r="91" spans="1:10" ht="14.5" thickBot="1" x14ac:dyDescent="0.35"/>
    <row r="92" spans="1:10" ht="35.5" customHeight="1" thickBot="1" x14ac:dyDescent="0.35">
      <c r="A92" s="348" t="s">
        <v>263</v>
      </c>
      <c r="B92" s="349"/>
      <c r="C92" s="350"/>
      <c r="D92" s="351"/>
      <c r="E92" s="352"/>
      <c r="F92" s="133"/>
      <c r="G92" s="134">
        <f>J85+J71+J29</f>
        <v>0</v>
      </c>
      <c r="H92" s="135" t="s">
        <v>264</v>
      </c>
      <c r="I92" s="136"/>
    </row>
    <row r="93" spans="1:10" ht="14.5" thickBot="1" x14ac:dyDescent="0.35">
      <c r="A93" s="137"/>
      <c r="G93" s="91"/>
      <c r="H93" s="135"/>
      <c r="I93" s="138"/>
    </row>
    <row r="94" spans="1:10" ht="36.65" customHeight="1" thickBot="1" x14ac:dyDescent="0.35">
      <c r="A94" s="139" t="s">
        <v>304</v>
      </c>
      <c r="B94" s="124"/>
      <c r="C94" s="140"/>
      <c r="D94" s="141"/>
      <c r="E94" s="124"/>
      <c r="F94" s="141"/>
      <c r="G94" s="73"/>
      <c r="H94" s="135" t="s">
        <v>314</v>
      </c>
      <c r="I94" s="138"/>
    </row>
  </sheetData>
  <sheetProtection algorithmName="SHA-512" hashValue="6xBwMP2ZePQOJj2Q0rRxJY/24djdJLpNmoagxjIpnqCQahSFrlQw1kZtEVt+QrFw7brsAgUoP04UZnBgn89/kg==" saltValue="rg2eVFhk5ff583FnR1OJBg==" spinCount="100000" sheet="1" formatRows="0" selectLockedCells="1"/>
  <mergeCells count="299">
    <mergeCell ref="F5:H5"/>
    <mergeCell ref="A7:A8"/>
    <mergeCell ref="B7:B8"/>
    <mergeCell ref="D7:D8"/>
    <mergeCell ref="E7:E8"/>
    <mergeCell ref="F7:F8"/>
    <mergeCell ref="G7:G8"/>
    <mergeCell ref="H7:H8"/>
    <mergeCell ref="I7:I8"/>
    <mergeCell ref="A9:A10"/>
    <mergeCell ref="B9:B10"/>
    <mergeCell ref="D9:D10"/>
    <mergeCell ref="E9:E10"/>
    <mergeCell ref="F9:F10"/>
    <mergeCell ref="G9:G10"/>
    <mergeCell ref="H9:H10"/>
    <mergeCell ref="I9:I10"/>
    <mergeCell ref="H11:H12"/>
    <mergeCell ref="I11:I12"/>
    <mergeCell ref="A13:A14"/>
    <mergeCell ref="B13:B14"/>
    <mergeCell ref="D13:D14"/>
    <mergeCell ref="E13:E14"/>
    <mergeCell ref="F13:F14"/>
    <mergeCell ref="G13:G14"/>
    <mergeCell ref="H13:H14"/>
    <mergeCell ref="I13:I14"/>
    <mergeCell ref="A11:A12"/>
    <mergeCell ref="B11:B12"/>
    <mergeCell ref="D11:D12"/>
    <mergeCell ref="E11:E12"/>
    <mergeCell ref="F11:F12"/>
    <mergeCell ref="G11:G12"/>
    <mergeCell ref="H15:H16"/>
    <mergeCell ref="I15:I16"/>
    <mergeCell ref="A17:A18"/>
    <mergeCell ref="B17:B18"/>
    <mergeCell ref="D17:D18"/>
    <mergeCell ref="E17:E18"/>
    <mergeCell ref="F17:F18"/>
    <mergeCell ref="G17:G18"/>
    <mergeCell ref="H17:H18"/>
    <mergeCell ref="I17:I18"/>
    <mergeCell ref="A15:A16"/>
    <mergeCell ref="B15:B16"/>
    <mergeCell ref="D15:D16"/>
    <mergeCell ref="E15:E16"/>
    <mergeCell ref="F15:F16"/>
    <mergeCell ref="G15:G16"/>
    <mergeCell ref="H19:H20"/>
    <mergeCell ref="I19:I20"/>
    <mergeCell ref="A21:A22"/>
    <mergeCell ref="B21:B22"/>
    <mergeCell ref="D21:D22"/>
    <mergeCell ref="E21:E22"/>
    <mergeCell ref="F21:F22"/>
    <mergeCell ref="G21:G22"/>
    <mergeCell ref="H21:H22"/>
    <mergeCell ref="I21:I22"/>
    <mergeCell ref="A19:A20"/>
    <mergeCell ref="B19:B20"/>
    <mergeCell ref="D19:D20"/>
    <mergeCell ref="E19:E20"/>
    <mergeCell ref="F19:F20"/>
    <mergeCell ref="G19:G20"/>
    <mergeCell ref="B30:B31"/>
    <mergeCell ref="C30:C31"/>
    <mergeCell ref="D30:D31"/>
    <mergeCell ref="E30:E31"/>
    <mergeCell ref="H23:H24"/>
    <mergeCell ref="I23:I24"/>
    <mergeCell ref="A25:A26"/>
    <mergeCell ref="B25:B26"/>
    <mergeCell ref="D25:D26"/>
    <mergeCell ref="E25:E26"/>
    <mergeCell ref="F25:F26"/>
    <mergeCell ref="G25:G26"/>
    <mergeCell ref="H25:H26"/>
    <mergeCell ref="I25:I26"/>
    <mergeCell ref="A23:A24"/>
    <mergeCell ref="B23:B24"/>
    <mergeCell ref="D23:D24"/>
    <mergeCell ref="E23:E24"/>
    <mergeCell ref="F23:F24"/>
    <mergeCell ref="G23:G24"/>
    <mergeCell ref="I33:I34"/>
    <mergeCell ref="A35:A36"/>
    <mergeCell ref="B35:B36"/>
    <mergeCell ref="D35:D36"/>
    <mergeCell ref="E35:E36"/>
    <mergeCell ref="F35:F36"/>
    <mergeCell ref="G35:G36"/>
    <mergeCell ref="H35:H36"/>
    <mergeCell ref="I35:I36"/>
    <mergeCell ref="A33:A34"/>
    <mergeCell ref="B33:B34"/>
    <mergeCell ref="D33:D34"/>
    <mergeCell ref="E33:E34"/>
    <mergeCell ref="F33:F34"/>
    <mergeCell ref="G33:G34"/>
    <mergeCell ref="H33:H34"/>
    <mergeCell ref="I37:I38"/>
    <mergeCell ref="A39:A40"/>
    <mergeCell ref="B39:B40"/>
    <mergeCell ref="D39:D40"/>
    <mergeCell ref="E39:E40"/>
    <mergeCell ref="F39:F40"/>
    <mergeCell ref="G39:G40"/>
    <mergeCell ref="H39:H40"/>
    <mergeCell ref="I39:I40"/>
    <mergeCell ref="A37:A38"/>
    <mergeCell ref="B37:B38"/>
    <mergeCell ref="D37:D38"/>
    <mergeCell ref="E37:E38"/>
    <mergeCell ref="F37:F38"/>
    <mergeCell ref="G37:G38"/>
    <mergeCell ref="I41:I42"/>
    <mergeCell ref="A43:A44"/>
    <mergeCell ref="B43:B44"/>
    <mergeCell ref="D43:D44"/>
    <mergeCell ref="E43:E44"/>
    <mergeCell ref="F43:F44"/>
    <mergeCell ref="G43:G44"/>
    <mergeCell ref="H43:H44"/>
    <mergeCell ref="I43:I44"/>
    <mergeCell ref="A41:A42"/>
    <mergeCell ref="B41:B42"/>
    <mergeCell ref="D41:D42"/>
    <mergeCell ref="E41:E42"/>
    <mergeCell ref="F41:F42"/>
    <mergeCell ref="G41:G42"/>
    <mergeCell ref="I45:I46"/>
    <mergeCell ref="A47:A48"/>
    <mergeCell ref="B47:B48"/>
    <mergeCell ref="D47:D48"/>
    <mergeCell ref="E47:E48"/>
    <mergeCell ref="F47:F48"/>
    <mergeCell ref="G47:G48"/>
    <mergeCell ref="H47:H48"/>
    <mergeCell ref="I47:I48"/>
    <mergeCell ref="A45:A46"/>
    <mergeCell ref="B45:B46"/>
    <mergeCell ref="D45:D46"/>
    <mergeCell ref="E45:E46"/>
    <mergeCell ref="F45:F46"/>
    <mergeCell ref="G45:G46"/>
    <mergeCell ref="I49:I50"/>
    <mergeCell ref="A51:A52"/>
    <mergeCell ref="B51:B52"/>
    <mergeCell ref="D51:D52"/>
    <mergeCell ref="E51:E52"/>
    <mergeCell ref="F51:F52"/>
    <mergeCell ref="G51:G52"/>
    <mergeCell ref="H51:H52"/>
    <mergeCell ref="I51:I52"/>
    <mergeCell ref="A49:A50"/>
    <mergeCell ref="B49:B50"/>
    <mergeCell ref="D49:D50"/>
    <mergeCell ref="E49:E50"/>
    <mergeCell ref="F49:F50"/>
    <mergeCell ref="G49:G50"/>
    <mergeCell ref="I53:I54"/>
    <mergeCell ref="A55:A56"/>
    <mergeCell ref="B55:B56"/>
    <mergeCell ref="D55:D56"/>
    <mergeCell ref="E55:E56"/>
    <mergeCell ref="F55:F56"/>
    <mergeCell ref="G55:G56"/>
    <mergeCell ref="H55:H56"/>
    <mergeCell ref="I55:I56"/>
    <mergeCell ref="A53:A54"/>
    <mergeCell ref="B53:B54"/>
    <mergeCell ref="D53:D54"/>
    <mergeCell ref="E53:E54"/>
    <mergeCell ref="F53:F54"/>
    <mergeCell ref="G53:G54"/>
    <mergeCell ref="I57:I58"/>
    <mergeCell ref="A59:A60"/>
    <mergeCell ref="B59:B60"/>
    <mergeCell ref="D59:D60"/>
    <mergeCell ref="E59:E60"/>
    <mergeCell ref="F59:F60"/>
    <mergeCell ref="G59:G60"/>
    <mergeCell ref="H59:H60"/>
    <mergeCell ref="I59:I60"/>
    <mergeCell ref="A57:A58"/>
    <mergeCell ref="B57:B58"/>
    <mergeCell ref="D57:D58"/>
    <mergeCell ref="E57:E58"/>
    <mergeCell ref="F57:F58"/>
    <mergeCell ref="G57:G58"/>
    <mergeCell ref="I61:I62"/>
    <mergeCell ref="A63:A64"/>
    <mergeCell ref="B63:B64"/>
    <mergeCell ref="D63:D64"/>
    <mergeCell ref="E63:E64"/>
    <mergeCell ref="F63:F64"/>
    <mergeCell ref="G63:G64"/>
    <mergeCell ref="H63:H64"/>
    <mergeCell ref="I63:I64"/>
    <mergeCell ref="A61:A62"/>
    <mergeCell ref="B61:B62"/>
    <mergeCell ref="D61:D62"/>
    <mergeCell ref="E61:E62"/>
    <mergeCell ref="F61:F62"/>
    <mergeCell ref="G61:G62"/>
    <mergeCell ref="I65:I66"/>
    <mergeCell ref="A67:A68"/>
    <mergeCell ref="B67:B68"/>
    <mergeCell ref="D67:D68"/>
    <mergeCell ref="E67:E68"/>
    <mergeCell ref="F67:F68"/>
    <mergeCell ref="G67:G68"/>
    <mergeCell ref="H67:H68"/>
    <mergeCell ref="I67:I68"/>
    <mergeCell ref="A65:A66"/>
    <mergeCell ref="B65:B66"/>
    <mergeCell ref="D65:D66"/>
    <mergeCell ref="E65:E66"/>
    <mergeCell ref="F65:F66"/>
    <mergeCell ref="G65:G66"/>
    <mergeCell ref="I69:I70"/>
    <mergeCell ref="A72:A73"/>
    <mergeCell ref="B72:B73"/>
    <mergeCell ref="C72:C73"/>
    <mergeCell ref="D72:D73"/>
    <mergeCell ref="E72:E73"/>
    <mergeCell ref="F72:H73"/>
    <mergeCell ref="A69:A70"/>
    <mergeCell ref="B69:B70"/>
    <mergeCell ref="D69:D70"/>
    <mergeCell ref="E69:E70"/>
    <mergeCell ref="F69:F70"/>
    <mergeCell ref="G69:G70"/>
    <mergeCell ref="F71:H71"/>
    <mergeCell ref="I75:I76"/>
    <mergeCell ref="A77:A78"/>
    <mergeCell ref="B77:B78"/>
    <mergeCell ref="D77:D78"/>
    <mergeCell ref="E77:E78"/>
    <mergeCell ref="F77:F78"/>
    <mergeCell ref="G77:G78"/>
    <mergeCell ref="H77:H78"/>
    <mergeCell ref="I77:I78"/>
    <mergeCell ref="A75:A76"/>
    <mergeCell ref="B75:B76"/>
    <mergeCell ref="D75:D76"/>
    <mergeCell ref="E75:E76"/>
    <mergeCell ref="F75:F76"/>
    <mergeCell ref="G75:G76"/>
    <mergeCell ref="I79:I80"/>
    <mergeCell ref="A81:A82"/>
    <mergeCell ref="B81:B82"/>
    <mergeCell ref="D81:D82"/>
    <mergeCell ref="E81:E82"/>
    <mergeCell ref="F81:F82"/>
    <mergeCell ref="G81:G82"/>
    <mergeCell ref="H81:H82"/>
    <mergeCell ref="I81:I82"/>
    <mergeCell ref="A79:A80"/>
    <mergeCell ref="B79:B80"/>
    <mergeCell ref="D79:D80"/>
    <mergeCell ref="E79:E80"/>
    <mergeCell ref="F79:F80"/>
    <mergeCell ref="G79:G80"/>
    <mergeCell ref="I83:I84"/>
    <mergeCell ref="C86:E86"/>
    <mergeCell ref="C87:E87"/>
    <mergeCell ref="A83:A84"/>
    <mergeCell ref="B83:B84"/>
    <mergeCell ref="D83:D84"/>
    <mergeCell ref="E83:E84"/>
    <mergeCell ref="F83:F84"/>
    <mergeCell ref="G83:G84"/>
    <mergeCell ref="F85:H85"/>
    <mergeCell ref="A1:D3"/>
    <mergeCell ref="F1:H1"/>
    <mergeCell ref="F2:H2"/>
    <mergeCell ref="F3:H3"/>
    <mergeCell ref="C88:E88"/>
    <mergeCell ref="C89:E89"/>
    <mergeCell ref="C90:E90"/>
    <mergeCell ref="A92:B92"/>
    <mergeCell ref="C92:E92"/>
    <mergeCell ref="H83:H84"/>
    <mergeCell ref="H79:H80"/>
    <mergeCell ref="H75:H76"/>
    <mergeCell ref="H69:H70"/>
    <mergeCell ref="H65:H66"/>
    <mergeCell ref="H61:H62"/>
    <mergeCell ref="H57:H58"/>
    <mergeCell ref="H53:H54"/>
    <mergeCell ref="H49:H50"/>
    <mergeCell ref="H45:H46"/>
    <mergeCell ref="H41:H42"/>
    <mergeCell ref="H37:H38"/>
    <mergeCell ref="F29:H29"/>
    <mergeCell ref="F30:H31"/>
    <mergeCell ref="A30:A31"/>
  </mergeCells>
  <pageMargins left="0.7" right="0.7" top="0.78740157499999996" bottom="0.78740157499999996" header="0.3" footer="0.3"/>
  <pageSetup paperSize="9" scale="43" fitToHeight="0" orientation="portrait"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fitToPage="1"/>
  </sheetPr>
  <dimension ref="A7:D62"/>
  <sheetViews>
    <sheetView view="pageLayout" topLeftCell="A7" zoomScaleNormal="100" workbookViewId="0">
      <selection activeCell="B17" sqref="B17"/>
    </sheetView>
  </sheetViews>
  <sheetFormatPr baseColWidth="10" defaultColWidth="11.25" defaultRowHeight="14" x14ac:dyDescent="0.3"/>
  <cols>
    <col min="1" max="1" width="49.08203125" style="91" customWidth="1"/>
    <col min="2" max="2" width="25.33203125" style="91" customWidth="1"/>
    <col min="3" max="3" width="23.75" style="91" customWidth="1"/>
    <col min="4" max="16384" width="11.25" style="91"/>
  </cols>
  <sheetData>
    <row r="7" spans="1:4" x14ac:dyDescent="0.3">
      <c r="A7" s="146" t="s">
        <v>2</v>
      </c>
      <c r="B7" s="402">
        <f>'Evaluation des besoins'!B6:C6</f>
        <v>0</v>
      </c>
      <c r="C7" s="402"/>
    </row>
    <row r="8" spans="1:4" x14ac:dyDescent="0.3">
      <c r="A8" s="146" t="s">
        <v>265</v>
      </c>
      <c r="B8" s="403">
        <f>'Evaluation des besoins'!F6</f>
        <v>0</v>
      </c>
      <c r="C8" s="402"/>
    </row>
    <row r="9" spans="1:4" x14ac:dyDescent="0.3">
      <c r="A9" s="146" t="s">
        <v>4</v>
      </c>
      <c r="B9" s="403">
        <f>'Evaluation des besoins'!H6</f>
        <v>0</v>
      </c>
      <c r="C9" s="402"/>
    </row>
    <row r="10" spans="1:4" x14ac:dyDescent="0.3">
      <c r="A10" s="147"/>
      <c r="B10" s="148"/>
      <c r="C10" s="149"/>
    </row>
    <row r="11" spans="1:4" ht="39" customHeight="1" thickBot="1" x14ac:dyDescent="0.35">
      <c r="A11" s="150" t="s">
        <v>266</v>
      </c>
      <c r="B11" s="151"/>
      <c r="C11" s="151"/>
      <c r="D11" s="151"/>
    </row>
    <row r="12" spans="1:4" ht="16" thickBot="1" x14ac:dyDescent="0.35">
      <c r="A12" s="152" t="s">
        <v>267</v>
      </c>
      <c r="B12" s="142" t="s">
        <v>284</v>
      </c>
      <c r="C12" s="143" t="s">
        <v>285</v>
      </c>
      <c r="D12" s="151"/>
    </row>
    <row r="13" spans="1:4" ht="16" thickBot="1" x14ac:dyDescent="0.35">
      <c r="A13" s="418" t="s">
        <v>309</v>
      </c>
      <c r="B13" s="144" t="s">
        <v>268</v>
      </c>
      <c r="C13" s="145" t="s">
        <v>269</v>
      </c>
      <c r="D13" s="151"/>
    </row>
    <row r="14" spans="1:4" ht="16" thickBot="1" x14ac:dyDescent="0.35">
      <c r="A14" s="418"/>
      <c r="B14" s="74" t="s">
        <v>307</v>
      </c>
      <c r="C14" s="75"/>
      <c r="D14" s="151"/>
    </row>
    <row r="15" spans="1:4" ht="38.5" customHeight="1" thickBot="1" x14ac:dyDescent="0.35">
      <c r="A15" s="152" t="s">
        <v>310</v>
      </c>
      <c r="B15" s="414" t="s">
        <v>270</v>
      </c>
      <c r="C15" s="415"/>
      <c r="D15" s="151"/>
    </row>
    <row r="16" spans="1:4" ht="43.9" customHeight="1" x14ac:dyDescent="0.3">
      <c r="A16" s="153" t="s">
        <v>271</v>
      </c>
      <c r="B16" s="416" t="s">
        <v>308</v>
      </c>
      <c r="C16" s="417"/>
      <c r="D16" s="151"/>
    </row>
    <row r="17" spans="1:4" ht="23.5" customHeight="1" x14ac:dyDescent="0.3">
      <c r="A17" s="154"/>
      <c r="B17" s="155" t="s">
        <v>272</v>
      </c>
      <c r="C17" s="156" t="s">
        <v>298</v>
      </c>
      <c r="D17" s="151"/>
    </row>
    <row r="18" spans="1:4" ht="20.5" customHeight="1" thickBot="1" x14ac:dyDescent="0.35">
      <c r="A18" s="157" t="s">
        <v>273</v>
      </c>
      <c r="B18" s="158"/>
      <c r="C18" s="159">
        <f>'Evaluation des besoins'!H22</f>
        <v>0</v>
      </c>
      <c r="D18" s="151"/>
    </row>
    <row r="19" spans="1:4" ht="20.5" customHeight="1" thickBot="1" x14ac:dyDescent="0.35">
      <c r="A19" s="157" t="s">
        <v>274</v>
      </c>
      <c r="B19" s="158"/>
      <c r="C19" s="160">
        <f>'Evaluation des besoins'!H23</f>
        <v>0</v>
      </c>
      <c r="D19" s="151"/>
    </row>
    <row r="20" spans="1:4" ht="20.5" customHeight="1" thickBot="1" x14ac:dyDescent="0.35">
      <c r="A20" s="157" t="s">
        <v>275</v>
      </c>
      <c r="B20" s="158"/>
      <c r="C20" s="160">
        <f>'Evaluation des besoins'!H26</f>
        <v>0</v>
      </c>
      <c r="D20" s="151"/>
    </row>
    <row r="21" spans="1:4" x14ac:dyDescent="0.3">
      <c r="A21" s="404" t="s">
        <v>276</v>
      </c>
      <c r="B21" s="411">
        <f>'Evaluation des besoins'!H62</f>
        <v>0</v>
      </c>
      <c r="C21" s="405"/>
      <c r="D21" s="151"/>
    </row>
    <row r="22" spans="1:4" x14ac:dyDescent="0.3">
      <c r="A22" s="404"/>
      <c r="B22" s="411"/>
      <c r="C22" s="406"/>
      <c r="D22" s="151"/>
    </row>
    <row r="23" spans="1:4" x14ac:dyDescent="0.3">
      <c r="A23" s="404"/>
      <c r="B23" s="411"/>
      <c r="C23" s="406"/>
      <c r="D23" s="151"/>
    </row>
    <row r="24" spans="1:4" ht="14.5" thickBot="1" x14ac:dyDescent="0.35">
      <c r="A24" s="404"/>
      <c r="B24" s="412"/>
      <c r="C24" s="407"/>
      <c r="D24" s="151"/>
    </row>
    <row r="25" spans="1:4" x14ac:dyDescent="0.3">
      <c r="A25" s="404" t="s">
        <v>277</v>
      </c>
      <c r="B25" s="413">
        <f>'Evaluation des besoins'!H89</f>
        <v>0</v>
      </c>
      <c r="C25" s="408"/>
      <c r="D25" s="151"/>
    </row>
    <row r="26" spans="1:4" x14ac:dyDescent="0.3">
      <c r="A26" s="404"/>
      <c r="B26" s="411"/>
      <c r="C26" s="409"/>
      <c r="D26" s="161"/>
    </row>
    <row r="27" spans="1:4" x14ac:dyDescent="0.3">
      <c r="A27" s="404"/>
      <c r="B27" s="411"/>
      <c r="C27" s="409"/>
      <c r="D27" s="151"/>
    </row>
    <row r="28" spans="1:4" ht="14.5" thickBot="1" x14ac:dyDescent="0.35">
      <c r="A28" s="404"/>
      <c r="B28" s="412"/>
      <c r="C28" s="410"/>
      <c r="D28" s="151"/>
    </row>
    <row r="29" spans="1:4" ht="44.15" customHeight="1" thickBot="1" x14ac:dyDescent="0.4">
      <c r="A29" s="162" t="s">
        <v>113</v>
      </c>
      <c r="B29" s="163">
        <f>'Formulaire surveillance de long'!G94</f>
        <v>0</v>
      </c>
      <c r="C29" s="164"/>
      <c r="D29" s="151"/>
    </row>
    <row r="30" spans="1:4" ht="16" thickBot="1" x14ac:dyDescent="0.4">
      <c r="A30" s="165"/>
      <c r="B30" s="166"/>
      <c r="C30" s="166"/>
      <c r="D30" s="151"/>
    </row>
    <row r="31" spans="1:4" ht="15.65" customHeight="1" x14ac:dyDescent="0.3">
      <c r="A31" s="167" t="s">
        <v>311</v>
      </c>
      <c r="B31" s="168"/>
      <c r="C31" s="169"/>
      <c r="D31" s="151"/>
    </row>
    <row r="32" spans="1:4" ht="85.15" customHeight="1" x14ac:dyDescent="0.3">
      <c r="A32" s="399">
        <f>'Evaluation des besoins'!A129:H129</f>
        <v>0</v>
      </c>
      <c r="B32" s="400"/>
      <c r="C32" s="401"/>
      <c r="D32" s="151"/>
    </row>
    <row r="33" spans="1:4" ht="61.15" customHeight="1" x14ac:dyDescent="0.3">
      <c r="A33" s="399">
        <f>'Formulaire surveillance de long'!C90</f>
        <v>0</v>
      </c>
      <c r="B33" s="400"/>
      <c r="C33" s="401"/>
      <c r="D33" s="151"/>
    </row>
    <row r="34" spans="1:4" ht="91.9" customHeight="1" x14ac:dyDescent="0.3">
      <c r="A34" s="399" t="s">
        <v>303</v>
      </c>
      <c r="B34" s="400"/>
      <c r="C34" s="401"/>
      <c r="D34" s="151"/>
    </row>
    <row r="35" spans="1:4" ht="15.65" customHeight="1" x14ac:dyDescent="0.3">
      <c r="A35" s="170"/>
      <c r="B35" s="171"/>
      <c r="C35" s="172"/>
      <c r="D35" s="151"/>
    </row>
    <row r="36" spans="1:4" ht="15.65" customHeight="1" x14ac:dyDescent="0.3">
      <c r="A36" s="170"/>
      <c r="B36" s="171"/>
      <c r="C36" s="172"/>
      <c r="D36" s="151"/>
    </row>
    <row r="37" spans="1:4" ht="15.65" customHeight="1" x14ac:dyDescent="0.3">
      <c r="A37" s="170"/>
      <c r="B37" s="171"/>
      <c r="C37" s="172"/>
      <c r="D37" s="151"/>
    </row>
    <row r="38" spans="1:4" ht="15.65" customHeight="1" thickBot="1" x14ac:dyDescent="0.35">
      <c r="A38" s="173"/>
      <c r="B38" s="174"/>
      <c r="C38" s="175"/>
      <c r="D38" s="151"/>
    </row>
    <row r="39" spans="1:4" ht="27" customHeight="1" x14ac:dyDescent="0.35">
      <c r="A39" s="152" t="s">
        <v>278</v>
      </c>
      <c r="B39" s="398"/>
      <c r="C39" s="398"/>
    </row>
    <row r="40" spans="1:4" ht="15.5" x14ac:dyDescent="0.35">
      <c r="A40" s="166"/>
      <c r="B40" s="166"/>
      <c r="C40" s="166"/>
    </row>
    <row r="41" spans="1:4" ht="15.5" x14ac:dyDescent="0.35">
      <c r="A41" s="166"/>
      <c r="B41" s="166"/>
      <c r="C41" s="166"/>
    </row>
    <row r="42" spans="1:4" ht="15.5" x14ac:dyDescent="0.35">
      <c r="A42" s="166"/>
      <c r="B42" s="166"/>
      <c r="C42" s="166"/>
    </row>
    <row r="43" spans="1:4" ht="15.5" x14ac:dyDescent="0.35">
      <c r="A43" s="166"/>
      <c r="B43" s="166"/>
      <c r="C43" s="166"/>
    </row>
    <row r="44" spans="1:4" ht="15.5" x14ac:dyDescent="0.35">
      <c r="A44" s="166"/>
      <c r="B44" s="166"/>
      <c r="C44" s="166"/>
    </row>
    <row r="45" spans="1:4" ht="15.5" x14ac:dyDescent="0.35">
      <c r="A45" s="166"/>
      <c r="B45" s="166"/>
      <c r="C45" s="166"/>
    </row>
    <row r="46" spans="1:4" ht="15.5" x14ac:dyDescent="0.35">
      <c r="A46" s="166"/>
      <c r="B46" s="166"/>
      <c r="C46" s="166"/>
    </row>
    <row r="47" spans="1:4" ht="15.5" x14ac:dyDescent="0.35">
      <c r="A47" s="166"/>
      <c r="B47" s="166"/>
      <c r="C47" s="166"/>
    </row>
    <row r="48" spans="1:4" ht="15.5" x14ac:dyDescent="0.35">
      <c r="A48" s="166"/>
      <c r="B48" s="166"/>
      <c r="C48" s="166"/>
    </row>
    <row r="49" spans="1:3" ht="15.5" x14ac:dyDescent="0.35">
      <c r="A49" s="166"/>
      <c r="B49" s="166"/>
      <c r="C49" s="166"/>
    </row>
    <row r="50" spans="1:3" ht="15.5" x14ac:dyDescent="0.35">
      <c r="A50" s="166"/>
      <c r="B50" s="166"/>
      <c r="C50" s="166"/>
    </row>
    <row r="51" spans="1:3" ht="15.5" x14ac:dyDescent="0.35">
      <c r="A51" s="166"/>
      <c r="B51" s="166"/>
      <c r="C51" s="166"/>
    </row>
    <row r="52" spans="1:3" ht="15.5" x14ac:dyDescent="0.35">
      <c r="A52" s="166"/>
      <c r="B52" s="166"/>
      <c r="C52" s="166"/>
    </row>
    <row r="53" spans="1:3" ht="15.5" x14ac:dyDescent="0.35">
      <c r="A53" s="166"/>
      <c r="B53" s="166"/>
      <c r="C53" s="166"/>
    </row>
    <row r="54" spans="1:3" ht="15.5" x14ac:dyDescent="0.35">
      <c r="A54" s="166"/>
      <c r="B54" s="166"/>
      <c r="C54" s="166"/>
    </row>
    <row r="55" spans="1:3" ht="15.5" x14ac:dyDescent="0.35">
      <c r="A55" s="166"/>
      <c r="B55" s="166"/>
      <c r="C55" s="166"/>
    </row>
    <row r="56" spans="1:3" ht="15.5" x14ac:dyDescent="0.35">
      <c r="A56" s="166"/>
      <c r="B56" s="166"/>
      <c r="C56" s="166"/>
    </row>
    <row r="57" spans="1:3" ht="15.5" x14ac:dyDescent="0.35">
      <c r="A57" s="166"/>
      <c r="B57" s="166"/>
      <c r="C57" s="166"/>
    </row>
    <row r="58" spans="1:3" ht="15.5" x14ac:dyDescent="0.35">
      <c r="A58" s="166"/>
      <c r="B58" s="166"/>
      <c r="C58" s="166"/>
    </row>
    <row r="59" spans="1:3" ht="15.5" x14ac:dyDescent="0.35">
      <c r="A59" s="166"/>
      <c r="B59" s="166"/>
      <c r="C59" s="166"/>
    </row>
    <row r="60" spans="1:3" ht="15.5" x14ac:dyDescent="0.35">
      <c r="A60" s="166"/>
      <c r="B60" s="166"/>
      <c r="C60" s="166"/>
    </row>
    <row r="61" spans="1:3" ht="15.5" x14ac:dyDescent="0.35">
      <c r="A61" s="166"/>
      <c r="B61" s="166"/>
      <c r="C61" s="166"/>
    </row>
    <row r="62" spans="1:3" ht="15.5" x14ac:dyDescent="0.35">
      <c r="A62" s="166"/>
      <c r="B62" s="166"/>
      <c r="C62" s="166"/>
    </row>
  </sheetData>
  <sheetProtection algorithmName="SHA-512" hashValue="CvaaBbn+4llGSCGQiautk8apzELjstnCG4Q0iVFZGFzsDyzHmHU4VSnjOXULWBGiIEuptEJ0bLF5cK326TwraQ==" saltValue="HqtuRRSSX0gtFED/Gk8fkQ==" spinCount="100000" sheet="1" objects="1" scenarios="1" formatRows="0"/>
  <mergeCells count="16">
    <mergeCell ref="B39:C39"/>
    <mergeCell ref="A33:C33"/>
    <mergeCell ref="A34:C34"/>
    <mergeCell ref="A32:C32"/>
    <mergeCell ref="B7:C7"/>
    <mergeCell ref="B8:C8"/>
    <mergeCell ref="B9:C9"/>
    <mergeCell ref="A21:A24"/>
    <mergeCell ref="A25:A28"/>
    <mergeCell ref="C21:C24"/>
    <mergeCell ref="C25:C28"/>
    <mergeCell ref="B21:B24"/>
    <mergeCell ref="B25:B28"/>
    <mergeCell ref="B15:C15"/>
    <mergeCell ref="B16:C16"/>
    <mergeCell ref="A13:A14"/>
  </mergeCells>
  <pageMargins left="0.7" right="0.7" top="0.388125" bottom="0.78740157499999996" header="0.3" footer="0.3"/>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2</xdr:col>
                    <xdr:colOff>1155700</xdr:colOff>
                    <xdr:row>10</xdr:row>
                    <xdr:rowOff>457200</xdr:rowOff>
                  </from>
                  <to>
                    <xdr:col>2</xdr:col>
                    <xdr:colOff>1403350</xdr:colOff>
                    <xdr:row>12</xdr:row>
                    <xdr:rowOff>31750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1638300</xdr:colOff>
                    <xdr:row>10</xdr:row>
                    <xdr:rowOff>438150</xdr:rowOff>
                  </from>
                  <to>
                    <xdr:col>1</xdr:col>
                    <xdr:colOff>1809750</xdr:colOff>
                    <xdr:row>12</xdr:row>
                    <xdr:rowOff>31750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666750</xdr:colOff>
                    <xdr:row>12</xdr:row>
                    <xdr:rowOff>0</xdr:rowOff>
                  </from>
                  <to>
                    <xdr:col>1</xdr:col>
                    <xdr:colOff>952500</xdr:colOff>
                    <xdr:row>13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xdr:col>
                    <xdr:colOff>622300</xdr:colOff>
                    <xdr:row>12</xdr:row>
                    <xdr:rowOff>0</xdr:rowOff>
                  </from>
                  <to>
                    <xdr:col>2</xdr:col>
                    <xdr:colOff>819150</xdr:colOff>
                    <xdr:row>13</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fields xmlns:f="http://schemas.fabasoft.com/folio/2007/fields">
  <f:record ref="">
    <f:field ref="objname" par="" edit="true" text="Evaluation des besoins par les soins à domicile (avec prescription médicale) 11.12.2019"/>
    <f:field ref="objsubject" par="" edit="true" text=""/>
    <f:field ref="objcreatedby" par="" text="Gebauer, Martin, Gem, BSV"/>
    <f:field ref="objcreatedat" par="" text="11.12.2019 11:28:17"/>
    <f:field ref="objchangedby" par="" text="Gebauer, Martin, Gem, BSV"/>
    <f:field ref="objmodifiedat" par="" text="10.03.2020 12:46:33"/>
    <f:field ref="doc_FSCFOLIO_1_1001_FieldDocumentNumber" par="" text=""/>
    <f:field ref="doc_FSCFOLIO_1_1001_FieldSubject" par="" edit="true" text=""/>
    <f:field ref="FSCFOLIO_1_1001_FieldCurrentUser" par="" text="Sabrina Berger"/>
    <f:field ref="CCAPRECONFIG_15_1001_Objektname" par="" edit="true" text="Evaluation des besoins par les soins à domicile (avec prescription médicale) 11.12.2019"/>
    <f:field ref="CHPRECONFIG_1_1001_Objektname" par="" edit="true" text="Evaluation des besoins par les soins à domicile (avec prescription médicale) 11.12.2019"/>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EDICFG_15_1700_Postfach" par="" text=""/>
    <f:field ref="EDICFG_15_1700_Land" par="" text=""/>
    <f:field ref="EDICFG_15_1700_EMail" par="" text=""/>
    <f:field ref="EDICFG_15_1700_Firma" par="" text=""/>
    <f:field ref="EDICFG_15_1700_ZustellungAm" par="" text=""/>
    <f:field ref="EDICFG_15_1700_AnredePartner"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HPRECONFIG_1_1001_Anrede" text="Anrede"/>
    <f:field ref="EDICFG_15_1700_AnredePartner" text="Anrede Partner"/>
    <f:field ref="EDICFG_15_1700_EMail" text="E-Mail"/>
    <f:field ref="EDICFG_15_1700_Firma" text="Firma"/>
    <f:field ref="EDICFG_15_1700_Land" text="Land"/>
    <f:field ref="CHPRECONFIG_1_1001_Nachname" text="Nachname"/>
    <f:field ref="CHPRECONFIG_1_1001_Ort" text="Ort"/>
    <f:field ref="EDICFG_15_1700_Postfach" text="Postfach"/>
    <f:field ref="CHPRECONFIG_1_1001_Postleitzahl" text="Postleitzahl"/>
    <f:field ref="CHPRECONFIG_1_1001_Strasse" text="Strasse"/>
    <f:field ref="CHPRECONFIG_1_1001_Titel" text="Titel"/>
    <f:field ref="CHPRECONFIG_1_1001_Vorname" text="Vorname"/>
    <f:field ref="EDICFG_15_1700_ZustellungAm" text="Zustellung Am"/>
  </f:display>
  <f:display par="" text="Serienbrief">
    <f:field ref="doc_FSCFOLIO_1_1001_FieldSubject" text="Betreff"/>
    <f:field ref="doc_FSCFOLIO_1_1001_FieldDocumentNumber" text="Dokument Nummer"/>
  </f:display>
</f:fields>
</file>

<file path=customXml/item4.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2023-05-09T22:00:00+00:00</PublishFrom>
    <DocumentNr xmlns="a88f3e11-806f-455b-a3b3-6a1b2c434eb2" xsi:nil="true"/>
    <IconOverlay xmlns="http://schemas.microsoft.com/sharepoint/v4" xsi:nil="true"/>
    <DocumentLanguage xmlns="a88f3e11-806f-455b-a3b3-6a1b2c434eb2">fr</DocumentLanguage>
    <PublishTo xmlns="a88f3e11-806f-455b-a3b3-6a1b2c434eb2" xsi:nil="true"/>
    <IsLastVersion xmlns="a88f3e11-806f-455b-a3b3-6a1b2c434eb2">true</IsLastVersion>
    <SortMode xmlns="3c287e8c-5561-43b0-a4ad-fc7d6aa86c89" xsi:nil="true"/>
  </documentManagement>
</p:properties>
</file>

<file path=customXml/itemProps1.xml><?xml version="1.0" encoding="utf-8"?>
<ds:datastoreItem xmlns:ds="http://schemas.openxmlformats.org/officeDocument/2006/customXml" ds:itemID="{4A01AA17-E6DE-4438-B5DD-5F6DA7CD15F8}"/>
</file>

<file path=customXml/itemProps2.xml><?xml version="1.0" encoding="utf-8"?>
<ds:datastoreItem xmlns:ds="http://schemas.openxmlformats.org/officeDocument/2006/customXml" ds:itemID="{F363DCF3-C652-48B2-95D9-3EE23E433C9F}"/>
</file>

<file path=customXml/itemProps3.xml><?xml version="1.0" encoding="utf-8"?>
<ds:datastoreItem xmlns:ds="http://schemas.openxmlformats.org/officeDocument/2006/customXml" ds:itemID="{4E8A9591-F074-446B-902F-511FF79C122F}"/>
</file>

<file path=customXml/itemProps4.xml><?xml version="1.0" encoding="utf-8"?>
<ds:datastoreItem xmlns:ds="http://schemas.openxmlformats.org/officeDocument/2006/customXml" ds:itemID="{F6005C21-E2B1-477E-97B1-748ED95866D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15</vt:i4>
      </vt:variant>
    </vt:vector>
  </HeadingPairs>
  <TitlesOfParts>
    <vt:vector size="18" baseType="lpstr">
      <vt:lpstr>Evaluation des besoins</vt:lpstr>
      <vt:lpstr>Formulaire surveillance de long</vt:lpstr>
      <vt:lpstr>Prescription médicale de soins </vt:lpstr>
      <vt:lpstr>'Prescription médicale de soins '!Druckbereich</vt:lpstr>
      <vt:lpstr>'Evaluation des besoins'!Drucktitel</vt:lpstr>
      <vt:lpstr>'Prescription médicale de soins '!Kontrollkästchen2</vt:lpstr>
      <vt:lpstr>'Prescription médicale de soins '!Kontrollkästchen3</vt:lpstr>
      <vt:lpstr>'Prescription médicale de soins '!Kontrollkästchen6</vt:lpstr>
      <vt:lpstr>'Prescription médicale de soins '!Kontrollkästchen7</vt:lpstr>
      <vt:lpstr>'Prescription médicale de soins '!Text12</vt:lpstr>
      <vt:lpstr>'Prescription médicale de soins '!Text13</vt:lpstr>
      <vt:lpstr>'Prescription médicale de soins '!Text14</vt:lpstr>
      <vt:lpstr>'Prescription médicale de soins '!Text17</vt:lpstr>
      <vt:lpstr>'Prescription médicale de soins '!Text40</vt:lpstr>
      <vt:lpstr>'Prescription médicale de soins '!Text45</vt:lpstr>
      <vt:lpstr>'Prescription médicale de soins '!Text49</vt:lpstr>
      <vt:lpstr>'Prescription médicale de soins '!Text8</vt:lpstr>
      <vt:lpstr>'Prescription médicale de soins '!Text9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des besoins par les soins à domicile (avec prescription médicale) - version 2021.1</dc:title>
  <dc:creator>Martin Gebauer</dc:creator>
  <cp:lastModifiedBy>Gebauer Martin BSV</cp:lastModifiedBy>
  <cp:lastPrinted>2019-11-18T13:56:06Z</cp:lastPrinted>
  <dcterms:created xsi:type="dcterms:W3CDTF">2016-03-09T12:20:52Z</dcterms:created>
  <dcterms:modified xsi:type="dcterms:W3CDTF">2023-05-08T15:14:44Z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BSVShortsign">
    <vt:lpwstr/>
  </property>
  <property fmtid="{D5CDD505-2E9C-101B-9397-08002B2CF9AE}" pid="8" name="FSC#BSVTEMPL@102.1950:DocumentID">
    <vt:lpwstr>287</vt:lpwstr>
  </property>
  <property fmtid="{D5CDD505-2E9C-101B-9397-08002B2CF9AE}" pid="9" name="FSC#BSVTEMPL@102.1950:Dossierref">
    <vt:lpwstr>371.0-00740</vt:lpwstr>
  </property>
  <property fmtid="{D5CDD505-2E9C-101B-9397-08002B2CF9AE}" pid="10" name="FSC#BSVTEMPL@102.1950:Oursign">
    <vt:lpwstr>371.0-00740 11.12.2019</vt:lpwstr>
  </property>
  <property fmtid="{D5CDD505-2E9C-101B-9397-08002B2CF9AE}" pid="11" name="FSC#BSVTEMPL@102.1950:EmpfName">
    <vt:lpwstr/>
  </property>
  <property fmtid="{D5CDD505-2E9C-101B-9397-08002B2CF9AE}" pid="12" name="FSC#BSVTEMPL@102.1950:EmpfOrt">
    <vt:lpwstr/>
  </property>
  <property fmtid="{D5CDD505-2E9C-101B-9397-08002B2CF9AE}" pid="13" name="FSC#BSVTEMPL@102.1950:EmpfPLZ">
    <vt:lpwstr/>
  </property>
  <property fmtid="{D5CDD505-2E9C-101B-9397-08002B2CF9AE}" pid="14" name="FSC#BSVTEMPL@102.1950:EmpfStrasse">
    <vt:lpwstr/>
  </property>
  <property fmtid="{D5CDD505-2E9C-101B-9397-08002B2CF9AE}" pid="15" name="FSC#BSVTEMPL@102.1950:FileRespEmail">
    <vt:lpwstr/>
  </property>
  <property fmtid="{D5CDD505-2E9C-101B-9397-08002B2CF9AE}" pid="16" name="FSC#BSVTEMPL@102.1950:FileRespFax">
    <vt:lpwstr/>
  </property>
  <property fmtid="{D5CDD505-2E9C-101B-9397-08002B2CF9AE}" pid="17" name="FSC#BSVTEMPL@102.1950:FileRespHome">
    <vt:lpwstr/>
  </property>
  <property fmtid="{D5CDD505-2E9C-101B-9397-08002B2CF9AE}" pid="18" name="FSC#BSVTEMPL@102.1950:FileRespStreet">
    <vt:lpwstr/>
  </property>
  <property fmtid="{D5CDD505-2E9C-101B-9397-08002B2CF9AE}" pid="19" name="FSC#BSVTEMPL@102.1950:FileRespTel">
    <vt:lpwstr/>
  </property>
  <property fmtid="{D5CDD505-2E9C-101B-9397-08002B2CF9AE}" pid="20" name="FSC#BSVTEMPL@102.1950:FileRespZipCode">
    <vt:lpwstr/>
  </property>
  <property fmtid="{D5CDD505-2E9C-101B-9397-08002B2CF9AE}" pid="21" name="FSC#BSVTEMPL@102.1950:NameFileResponsible">
    <vt:lpwstr/>
  </property>
  <property fmtid="{D5CDD505-2E9C-101B-9397-08002B2CF9AE}" pid="22" name="FSC#BSVTEMPL@102.1950:Shortsign">
    <vt:lpwstr/>
  </property>
  <property fmtid="{D5CDD505-2E9C-101B-9397-08002B2CF9AE}" pid="23" name="FSC#BSVTEMPL@102.1950:UserFunction">
    <vt:lpwstr/>
  </property>
  <property fmtid="{D5CDD505-2E9C-101B-9397-08002B2CF9AE}" pid="24" name="FSC#BSVTEMPL@102.1950:VornameNameFileResponsible">
    <vt:lpwstr/>
  </property>
  <property fmtid="{D5CDD505-2E9C-101B-9397-08002B2CF9AE}" pid="25" name="FSC#BSVTEMPL@102.1950:FileResponsible">
    <vt:lpwstr/>
  </property>
  <property fmtid="{D5CDD505-2E9C-101B-9397-08002B2CF9AE}" pid="26" name="FSC#BSVTEMPL@102.1950:FileRespOrg">
    <vt:lpwstr>Geschäftsfeld Invalidenversicherung, BSV</vt:lpwstr>
  </property>
  <property fmtid="{D5CDD505-2E9C-101B-9397-08002B2CF9AE}" pid="27" name="FSC#BSVTEMPL@102.1950:FileRespOrgHome">
    <vt:lpwstr>Bern</vt:lpwstr>
  </property>
  <property fmtid="{D5CDD505-2E9C-101B-9397-08002B2CF9AE}" pid="28" name="FSC#BSVTEMPL@102.1950:FileRespOrgStreet">
    <vt:lpwstr>Effingerstrasse 20</vt:lpwstr>
  </property>
  <property fmtid="{D5CDD505-2E9C-101B-9397-08002B2CF9AE}" pid="29" name="FSC#BSVTEMPL@102.1950:FileRespOrgZipCode">
    <vt:lpwstr>3003</vt:lpwstr>
  </property>
  <property fmtid="{D5CDD505-2E9C-101B-9397-08002B2CF9AE}" pid="30" name="FSC#BSVTEMPL@102.1950:FileRespOU">
    <vt:lpwstr>Geschäftsfeld Invalidenversicherung</vt:lpwstr>
  </property>
  <property fmtid="{D5CDD505-2E9C-101B-9397-08002B2CF9AE}" pid="31" name="FSC#BSVTEMPL@102.1950:Registrierdatum">
    <vt:lpwstr/>
  </property>
  <property fmtid="{D5CDD505-2E9C-101B-9397-08002B2CF9AE}" pid="32" name="FSC#BSVTEMPL@102.1950:RegPlanPos">
    <vt:lpwstr/>
  </property>
  <property fmtid="{D5CDD505-2E9C-101B-9397-08002B2CF9AE}" pid="33" name="FSC#BSVTEMPL@102.1950:ShortsignCreate">
    <vt:lpwstr/>
  </property>
  <property fmtid="{D5CDD505-2E9C-101B-9397-08002B2CF9AE}" pid="34" name="FSC#BSVTEMPL@102.1950:SubjectSubFile">
    <vt:lpwstr>Evaluation des besoins par les soins à domicile (avec prescription médicale) 11.12.2019</vt:lpwstr>
  </property>
  <property fmtid="{D5CDD505-2E9C-101B-9397-08002B2CF9AE}" pid="35" name="FSC#BSVTEMPL@102.1950:SubjectDocument">
    <vt:lpwstr/>
  </property>
  <property fmtid="{D5CDD505-2E9C-101B-9397-08002B2CF9AE}" pid="36" name="FSC#BSVTEMPL@102.1950:TitleDossier">
    <vt:lpwstr>Tarife 2019 - 2023</vt:lpwstr>
  </property>
  <property fmtid="{D5CDD505-2E9C-101B-9397-08002B2CF9AE}" pid="37" name="FSC#BSVTEMPL@102.1950:ZusendungAm">
    <vt:lpwstr/>
  </property>
  <property fmtid="{D5CDD505-2E9C-101B-9397-08002B2CF9AE}" pid="38" name="FSC#EDICFG@15.1700:DossierrefSubFile">
    <vt:lpwstr>371.0-00740/00010/00001/00001</vt:lpwstr>
  </property>
  <property fmtid="{D5CDD505-2E9C-101B-9397-08002B2CF9AE}" pid="39" name="FSC#EDICFG@15.1700:UniqueSubFileNumber">
    <vt:lpwstr>20195011-0287</vt:lpwstr>
  </property>
  <property fmtid="{D5CDD505-2E9C-101B-9397-08002B2CF9AE}" pid="40" name="FSC#BSVTEMPL@102.1950:DocumentIDEnhanced">
    <vt:lpwstr>371.0-00740 11.12.2019 Doknr: 287</vt:lpwstr>
  </property>
  <property fmtid="{D5CDD505-2E9C-101B-9397-08002B2CF9AE}" pid="41" name="FSC#EDICFG@15.1700:FileRespInitials">
    <vt:lpwstr/>
  </property>
  <property fmtid="{D5CDD505-2E9C-101B-9397-08002B2CF9AE}" pid="42" name="FSC#EDICFG@15.1700:FileRespOrgD">
    <vt:lpwstr>Geschäftsfeld Invalidenversicherung</vt:lpwstr>
  </property>
  <property fmtid="{D5CDD505-2E9C-101B-9397-08002B2CF9AE}" pid="43" name="FSC#EDICFG@15.1700:FileRespOrgF">
    <vt:lpwstr>Domaine Assurance-invalidité</vt:lpwstr>
  </property>
  <property fmtid="{D5CDD505-2E9C-101B-9397-08002B2CF9AE}" pid="44" name="FSC#EDICFG@15.1700:FileRespOrgE">
    <vt:lpwstr>Geschäftsfeld Invalidenversicherung-E</vt:lpwstr>
  </property>
  <property fmtid="{D5CDD505-2E9C-101B-9397-08002B2CF9AE}" pid="45" name="FSC#EDICFG@15.1700:FileRespOrgI">
    <vt:lpwstr>Ambito Assicurazione invalidità</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2018</vt:lpwstr>
  </property>
  <property fmtid="{D5CDD505-2E9C-101B-9397-08002B2CF9AE}" pid="54" name="FSC#COOELAK@1.1001:FileRefOrdinal">
    <vt:lpwstr>740</vt:lpwstr>
  </property>
  <property fmtid="{D5CDD505-2E9C-101B-9397-08002B2CF9AE}" pid="55" name="FSC#COOELAK@1.1001:FileRefOU">
    <vt:lpwstr>IV</vt:lpwstr>
  </property>
  <property fmtid="{D5CDD505-2E9C-101B-9397-08002B2CF9AE}" pid="56" name="FSC#COOELAK@1.1001:Organization">
    <vt:lpwstr/>
  </property>
  <property fmtid="{D5CDD505-2E9C-101B-9397-08002B2CF9AE}" pid="57" name="FSC#COOELAK@1.1001:Owner">
    <vt:lpwstr>Gebauer Martin</vt:lpwstr>
  </property>
  <property fmtid="{D5CDD505-2E9C-101B-9397-08002B2CF9AE}" pid="58" name="FSC#COOELAK@1.1001:OwnerExtension">
    <vt:lpwstr>+41 58 462 22 40</vt:lpwstr>
  </property>
  <property fmtid="{D5CDD505-2E9C-101B-9397-08002B2CF9AE}" pid="59" name="FSC#COOELAK@1.1001:OwnerFaxExtension">
    <vt:lpwstr>+41 58 462 37 15</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
  </property>
  <property fmtid="{D5CDD505-2E9C-101B-9397-08002B2CF9AE}" pid="63" name="FSC#COOELAK@1.1001:ApprovedAt">
    <vt:lpwstr/>
  </property>
  <property fmtid="{D5CDD505-2E9C-101B-9397-08002B2CF9AE}" pid="64" name="FSC#COOELAK@1.1001:Department">
    <vt:lpwstr>Bereich Sach- und Geldleistungen, BSV</vt:lpwstr>
  </property>
  <property fmtid="{D5CDD505-2E9C-101B-9397-08002B2CF9AE}" pid="65" name="FSC#COOELAK@1.1001:CreatedAt">
    <vt:lpwstr>11.12.2019</vt:lpwstr>
  </property>
  <property fmtid="{D5CDD505-2E9C-101B-9397-08002B2CF9AE}" pid="66" name="FSC#COOELAK@1.1001:OU">
    <vt:lpwstr>Geschäftsfeld Invalidenversicherung, BSV</vt:lpwstr>
  </property>
  <property fmtid="{D5CDD505-2E9C-101B-9397-08002B2CF9AE}" pid="67" name="FSC#COOELAK@1.1001:Priority">
    <vt:lpwstr> ()</vt:lpwstr>
  </property>
  <property fmtid="{D5CDD505-2E9C-101B-9397-08002B2CF9AE}" pid="68" name="FSC#COOELAK@1.1001:ObjBarCode">
    <vt:lpwstr>*COO.2063.100.1.2464363*</vt:lpwstr>
  </property>
  <property fmtid="{D5CDD505-2E9C-101B-9397-08002B2CF9AE}" pid="69" name="FSC#COOELAK@1.1001:RefBarCode">
    <vt:lpwstr>*COO.2063.100.1.2464364*</vt:lpwstr>
  </property>
  <property fmtid="{D5CDD505-2E9C-101B-9397-08002B2CF9AE}" pid="70" name="FSC#COOELAK@1.1001:FileRefBarCode">
    <vt:lpwstr>*371.0-00740*</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
  </property>
  <property fmtid="{D5CDD505-2E9C-101B-9397-08002B2CF9AE}" pid="79" name="FSC#COOELAK@1.1001:ApproverSurName">
    <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371.0</vt:lpwstr>
  </property>
  <property fmtid="{D5CDD505-2E9C-101B-9397-08002B2CF9AE}" pid="84" name="FSC#COOELAK@1.1001:CurrentUserRolePos">
    <vt:lpwstr>Sachbearbeiter/in</vt:lpwstr>
  </property>
  <property fmtid="{D5CDD505-2E9C-101B-9397-08002B2CF9AE}" pid="85" name="FSC#COOELAK@1.1001:CurrentUserEmail">
    <vt:lpwstr>sabrina.berger@bsv.admin.ch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
  </property>
  <property fmtid="{D5CDD505-2E9C-101B-9397-08002B2CF9AE}" pid="95" name="FSC#ATSTATECFG@1.1001:DepartmentEmail">
    <vt:lpwstr>bsv.empfang@bsv.admin.ch</vt:lpwstr>
  </property>
  <property fmtid="{D5CDD505-2E9C-101B-9397-08002B2CF9AE}" pid="96" name="FSC#ATSTATECFG@1.1001:SubfileDate">
    <vt:lpwstr/>
  </property>
  <property fmtid="{D5CDD505-2E9C-101B-9397-08002B2CF9AE}" pid="97" name="FSC#ATSTATECFG@1.1001:SubfileSubject">
    <vt:lpwstr>Evaluation des besoins par les soins à domicile (avec prescription médicale) 11.12.2019</vt:lpwstr>
  </property>
  <property fmtid="{D5CDD505-2E9C-101B-9397-08002B2CF9AE}" pid="98" name="FSC#ATSTATECFG@1.1001:DepartmentZipCode">
    <vt:lpwstr>3003</vt:lpwstr>
  </property>
  <property fmtid="{D5CDD505-2E9C-101B-9397-08002B2CF9AE}" pid="99" name="FSC#ATSTATECFG@1.1001:DepartmentCountry">
    <vt:lpwstr>Schweiz</vt:lpwstr>
  </property>
  <property fmtid="{D5CDD505-2E9C-101B-9397-08002B2CF9AE}" pid="100" name="FSC#ATSTATECFG@1.1001:DepartmentCity">
    <vt:lpwstr>Bern</vt:lpwstr>
  </property>
  <property fmtid="{D5CDD505-2E9C-101B-9397-08002B2CF9AE}" pid="101" name="FSC#ATSTATECFG@1.1001:DepartmentStreet">
    <vt:lpwstr>Effingerstrasse 20</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371.0-00740/00010/00001/00001</vt:lpwstr>
  </property>
  <property fmtid="{D5CDD505-2E9C-101B-9397-08002B2CF9AE}" pid="105" name="FSC#ATSTATECFG@1.1001:Clause">
    <vt:lpwstr/>
  </property>
  <property fmtid="{D5CDD505-2E9C-101B-9397-08002B2CF9AE}" pid="106" name="FSC#ATSTATECFG@1.1001:ApprovedSignature">
    <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OOSYSTEM@1.1:Container">
    <vt:lpwstr>COO.2063.100.1.2464363</vt:lpwstr>
  </property>
  <property fmtid="{D5CDD505-2E9C-101B-9397-08002B2CF9AE}" pid="115" name="FSC#FSCFOLIO@1.1001:docpropproject">
    <vt:lpwstr/>
  </property>
  <property fmtid="{D5CDD505-2E9C-101B-9397-08002B2CF9AE}" pid="116" name="ContentTypeId">
    <vt:lpwstr>0x010100C0B0B2AB57440443AB04BAFCDACF1EF6</vt:lpwstr>
  </property>
</Properties>
</file>